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<sst xmlns="http://schemas.openxmlformats.org/spreadsheetml/2006/main" count="104" uniqueCount="46">
  <si>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Leden</t>
  </si>
  <si>
    <t>Počet nehod</t>
  </si>
  <si>
    <t>Usmrceno</t>
  </si>
  <si>
    <t>Těžce zraněno</t>
  </si>
  <si>
    <t>Lehce zraněno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</si>
  <si>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</si>
  <si>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</si>
  <si>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</si>
  <si>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</si>
  <si>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</si>
  <si>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</si>
  <si>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</si>
  <si>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</si>
  <si>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</si>
  <si>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</si>
  <si>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</si>
  <si>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 CELKEM</t>
  </si>
  <si>
    <t>celkem</t>
  </si>
  <si>
    <t>děti do 15 let</t>
  </si>
  <si>
    <t>vozidla</t>
  </si>
  <si>
    <t>chodci</t>
  </si>
  <si>
    <t>u dětí ve sloupci "vozidla" jde o všechny děti, které tvořily posádku vozidla ( i jízního kola)</t>
  </si>
  <si>
    <t>tzn. ridiči, spolujezdci ….</t>
  </si>
  <si>
    <t>měsíc</t>
  </si>
  <si>
    <t>rok</t>
  </si>
  <si>
    <t>počet</t>
  </si>
  <si>
    <t>červenec</t>
  </si>
  <si>
    <t>srpen</t>
  </si>
  <si>
    <t>7.+8. měs</t>
  </si>
  <si>
    <t>průměr za 2 měsíce</t>
  </si>
  <si>
    <t>tj.%</t>
  </si>
  <si>
    <t>Nevím, jestli je to dobré porovnání, ale z této tabulky vyplývá, že v průměru na dva měsíce připadá</t>
  </si>
  <si>
    <t xml:space="preserve">v roce 2003        </t>
  </si>
  <si>
    <t>v roce 2004</t>
  </si>
  <si>
    <t>v roce 2005</t>
  </si>
  <si>
    <t>6 usmrcených dětí</t>
  </si>
  <si>
    <t>4,5 usmrceného</t>
  </si>
  <si>
    <t>6,5 usmrceného</t>
  </si>
  <si>
    <t>za dva prázdninové měsíce bylo usmrceno 9 dětí</t>
  </si>
  <si>
    <t>za dva prázdninové měsíce bylo usmrceno 12 dětí</t>
  </si>
  <si>
    <t>tj. o 3 více</t>
  </si>
  <si>
    <t>tj. o 7,5 více</t>
  </si>
  <si>
    <t>tj. o 2,5 více</t>
  </si>
  <si>
    <t>tj. 150 %</t>
  </si>
  <si>
    <t>tj. 277 %</t>
  </si>
  <si>
    <t>tj. 138 %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</si>
</sst>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</numFmts>
  <fonts count="5">
    <font>
      <sz val="10"/>
      <name val="Arial CE"/>
      <family val="0"/>
    </font>
    <font>
      <b/>
      <sz val="10"/>
      <name val="Arial"/>
      <family val="0"/>
    </font>
    <font>
      <sz val="16.25"/>
      <name val="Arial CE"/>
      <family val="0"/>
    </font>
    <font>
      <b/>
      <sz val="19.5"/>
      <name val="Arial CE"/>
      <family val="0"/>
    </font>
    <font>
      <b/>
      <sz val="16.25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 CE"/>
                <a:ea typeface="Arial CE"/>
                <a:cs typeface="Arial CE"/>
              </a:rPr>
              <a:t>DN po měsících a děti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List1!$B$80:$M$80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List1!$B$81:$M$81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8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2"/>
          <c:order val="2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List1!$B$82:$M$82</c:f>
              <c:numCache>
                <c:ptCount val="12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axId val="56500744"/>
        <c:axId val="38744649"/>
      </c:barChart>
      <c:cat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4649"/>
        <c:crosses val="autoZero"/>
        <c:auto val="1"/>
        <c:lblOffset val="100"/>
        <c:noMultiLvlLbl val="0"/>
      </c:cat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 CE"/>
                    <a:ea typeface="Arial CE"/>
                    <a:cs typeface="Arial CE"/>
                  </a:rPr>
                  <a:t>usmrceno dětí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</cdr:x>
      <cdr:y>0.454</cdr:y>
    </cdr:from>
    <cdr:to>
      <cdr:x>0.7175</cdr:x>
      <cdr:y>0.5085</cdr:y>
    </cdr:to>
    <cdr:sp>
      <cdr:nvSpPr>
        <cdr:cNvPr id="1" name="TextBox 2"/>
        <cdr:cNvSpPr txBox="1">
          <a:spLocks noChangeArrowheads="1"/>
        </cdr:cNvSpPr>
      </cdr:nvSpPr>
      <cdr:spPr>
        <a:xfrm>
          <a:off x="3981450" y="2028825"/>
          <a:ext cx="781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83</xdr:row>
      <xdr:rowOff>142875</xdr:rowOff>
    </xdr:from>
    <xdr:to>
      <xdr:col>11</xdr:col>
      <xdr:colOff>419100</xdr:colOff>
      <xdr:row>111</xdr:row>
      <xdr:rowOff>85725</xdr:rowOff>
    </xdr:to>
    <xdr:graphicFrame>
      <xdr:nvGraphicFramePr>
        <xdr:cNvPr id="1" name="Chart 1"/>
        <xdr:cNvGraphicFramePr/>
      </xdr:nvGraphicFramePr>
      <xdr:xfrm>
        <a:off x="542925" y="13830300"/>
        <a:ext cx="663892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3"/>
  <sheetViews>
    <sheetView tabSelected="1" workbookViewId="0" topLeftCell="A109">
      <selection activeCell="S129" sqref="S129"/>
    </sheetView>
  </sheetViews>
  <sheetFormatPr defaultColWidth="9.00390625" defaultRowHeight="12.75"/>
  <cols>
    <col min="1" max="1" width="6.875" style="0" customWidth="1"/>
    <col min="2" max="2" width="13.75390625" style="0" customWidth="1"/>
    <col min="3" max="3" width="7.625" style="0" customWidth="1"/>
    <col min="4" max="4" width="7.75390625" style="0" customWidth="1"/>
    <col min="5" max="5" width="7.625" style="0" customWidth="1"/>
    <col min="6" max="6" width="7.75390625" style="0" customWidth="1"/>
    <col min="7" max="7" width="7.625" style="0" customWidth="1"/>
    <col min="8" max="8" width="7.375" style="0" customWidth="1"/>
    <col min="9" max="9" width="7.125" style="0" customWidth="1"/>
    <col min="10" max="11" width="7.625" style="0" customWidth="1"/>
  </cols>
  <sheetData>
    <row r="2" ht="12.75">
      <c r="C2" t="s">
        <v>21</v>
      </c>
    </row>
    <row r="3" ht="12.75">
      <c r="D3" t="s">
        <v>22</v>
      </c>
    </row>
    <row r="6" spans="3:12" ht="12.75">
      <c r="C6" s="2">
        <v>2003</v>
      </c>
      <c r="D6" s="7"/>
      <c r="F6" s="2">
        <v>2004</v>
      </c>
      <c r="G6" s="7"/>
      <c r="I6" s="2">
        <v>2005</v>
      </c>
      <c r="L6" s="6"/>
    </row>
    <row r="7" spans="3:12" ht="12.75">
      <c r="C7" s="2" t="s">
        <v>17</v>
      </c>
      <c r="D7" s="13" t="s">
        <v>18</v>
      </c>
      <c r="E7" s="14"/>
      <c r="F7" s="2" t="s">
        <v>17</v>
      </c>
      <c r="G7" s="13" t="s">
        <v>18</v>
      </c>
      <c r="H7" s="14"/>
      <c r="I7" s="2" t="s">
        <v>17</v>
      </c>
      <c r="J7" s="13" t="s">
        <v>18</v>
      </c>
      <c r="K7" s="13"/>
      <c r="L7" s="6"/>
    </row>
    <row r="8" spans="3:12" ht="13.5" thickBot="1">
      <c r="C8" s="1"/>
      <c r="D8" s="9" t="s">
        <v>19</v>
      </c>
      <c r="E8" s="9" t="s">
        <v>20</v>
      </c>
      <c r="F8" s="10"/>
      <c r="G8" s="9" t="s">
        <v>19</v>
      </c>
      <c r="H8" s="9" t="s">
        <v>20</v>
      </c>
      <c r="I8" s="10"/>
      <c r="J8" s="9" t="s">
        <v>19</v>
      </c>
      <c r="K8" s="9" t="s">
        <v>20</v>
      </c>
      <c r="L8" s="6"/>
    </row>
    <row r="9" spans="2:12" ht="13.5" thickBot="1">
      <c r="B9" s="3" t="s">
        <v>0</v>
      </c>
      <c r="C9" s="4"/>
      <c r="D9" s="5"/>
      <c r="E9" s="5"/>
      <c r="F9" s="4"/>
      <c r="G9" s="5"/>
      <c r="H9" s="5"/>
      <c r="I9" s="4"/>
      <c r="J9" s="5"/>
      <c r="K9" s="5"/>
      <c r="L9" s="6"/>
    </row>
    <row r="10" spans="2:12" ht="12.75">
      <c r="B10" t="s">
        <v>1</v>
      </c>
      <c r="C10" s="6">
        <v>16020</v>
      </c>
      <c r="D10" s="8"/>
      <c r="F10" s="6">
        <v>16883</v>
      </c>
      <c r="G10" s="8"/>
      <c r="I10" s="6">
        <v>16961</v>
      </c>
      <c r="J10" s="8"/>
      <c r="L10" s="6"/>
    </row>
    <row r="11" spans="2:12" ht="12.75">
      <c r="B11" t="s">
        <v>2</v>
      </c>
      <c r="C11" s="6">
        <v>103</v>
      </c>
      <c r="D11" s="8">
        <v>1</v>
      </c>
      <c r="F11" s="6">
        <v>61</v>
      </c>
      <c r="G11" s="8"/>
      <c r="H11" s="11">
        <v>1</v>
      </c>
      <c r="I11" s="6">
        <v>79</v>
      </c>
      <c r="J11" s="11">
        <v>3</v>
      </c>
      <c r="K11" s="11">
        <v>4</v>
      </c>
      <c r="L11" s="6"/>
    </row>
    <row r="12" spans="2:12" ht="12.75">
      <c r="B12" t="s">
        <v>3</v>
      </c>
      <c r="C12" s="6">
        <v>326</v>
      </c>
      <c r="D12" s="8">
        <v>8</v>
      </c>
      <c r="E12">
        <v>6</v>
      </c>
      <c r="F12" s="6">
        <v>288</v>
      </c>
      <c r="G12" s="11">
        <v>9</v>
      </c>
      <c r="H12" s="11">
        <v>6</v>
      </c>
      <c r="I12" s="6">
        <v>341</v>
      </c>
      <c r="J12" s="11">
        <v>6</v>
      </c>
      <c r="K12" s="11">
        <v>6</v>
      </c>
      <c r="L12" s="6"/>
    </row>
    <row r="13" spans="2:12" ht="13.5" thickBot="1">
      <c r="B13" t="s">
        <v>4</v>
      </c>
      <c r="C13" s="6">
        <v>1862</v>
      </c>
      <c r="D13" s="8">
        <v>90</v>
      </c>
      <c r="E13">
        <v>66</v>
      </c>
      <c r="F13" s="6">
        <v>1825</v>
      </c>
      <c r="G13" s="11">
        <v>99</v>
      </c>
      <c r="H13" s="11">
        <v>57</v>
      </c>
      <c r="I13" s="6">
        <v>2109</v>
      </c>
      <c r="J13" s="11">
        <v>102</v>
      </c>
      <c r="K13" s="11">
        <v>58</v>
      </c>
      <c r="L13" s="6"/>
    </row>
    <row r="14" spans="2:12" ht="13.5" thickBot="1">
      <c r="B14" s="3" t="s">
        <v>5</v>
      </c>
      <c r="C14" s="4"/>
      <c r="D14" s="5"/>
      <c r="E14" s="5"/>
      <c r="F14" s="4"/>
      <c r="G14" s="5"/>
      <c r="H14" s="5"/>
      <c r="I14" s="4"/>
      <c r="J14" s="5"/>
      <c r="K14" s="5"/>
      <c r="L14" s="6"/>
    </row>
    <row r="15" spans="2:12" ht="12.75">
      <c r="B15" t="s">
        <v>1</v>
      </c>
      <c r="C15" s="6">
        <v>14936</v>
      </c>
      <c r="D15" s="8"/>
      <c r="F15" s="6">
        <v>15619</v>
      </c>
      <c r="G15" s="8"/>
      <c r="I15" s="6">
        <v>16375</v>
      </c>
      <c r="J15" s="8"/>
      <c r="L15" s="6"/>
    </row>
    <row r="16" spans="2:12" ht="12.75">
      <c r="B16" t="s">
        <v>2</v>
      </c>
      <c r="C16" s="6">
        <v>65</v>
      </c>
      <c r="D16" s="8"/>
      <c r="E16">
        <v>1</v>
      </c>
      <c r="F16" s="6">
        <v>56</v>
      </c>
      <c r="G16" s="8"/>
      <c r="H16" s="11">
        <v>1</v>
      </c>
      <c r="I16" s="6">
        <v>51</v>
      </c>
      <c r="J16" s="11">
        <v>3</v>
      </c>
      <c r="L16" s="6"/>
    </row>
    <row r="17" spans="2:12" ht="12.75">
      <c r="B17" t="s">
        <v>3</v>
      </c>
      <c r="C17" s="6">
        <v>284</v>
      </c>
      <c r="D17" s="8">
        <v>8</v>
      </c>
      <c r="E17">
        <v>11</v>
      </c>
      <c r="F17" s="6">
        <v>273</v>
      </c>
      <c r="G17" s="11">
        <v>9</v>
      </c>
      <c r="H17" s="11">
        <v>12</v>
      </c>
      <c r="I17" s="6">
        <v>211</v>
      </c>
      <c r="J17" s="11">
        <v>5</v>
      </c>
      <c r="K17" s="11">
        <v>7</v>
      </c>
      <c r="L17" s="6"/>
    </row>
    <row r="18" spans="2:12" ht="13.5" thickBot="1">
      <c r="B18" t="s">
        <v>4</v>
      </c>
      <c r="C18" s="6">
        <v>1629</v>
      </c>
      <c r="D18" s="8">
        <v>77</v>
      </c>
      <c r="E18">
        <v>70</v>
      </c>
      <c r="F18" s="6">
        <v>1754</v>
      </c>
      <c r="G18" s="11">
        <v>92</v>
      </c>
      <c r="H18" s="11">
        <v>55</v>
      </c>
      <c r="I18" s="6">
        <v>1506</v>
      </c>
      <c r="J18" s="11">
        <v>72</v>
      </c>
      <c r="K18" s="11">
        <v>41</v>
      </c>
      <c r="L18" s="6"/>
    </row>
    <row r="19" spans="2:12" ht="13.5" thickBot="1">
      <c r="B19" s="3" t="s">
        <v>6</v>
      </c>
      <c r="C19" s="4"/>
      <c r="D19" s="5"/>
      <c r="E19" s="5"/>
      <c r="F19" s="4"/>
      <c r="G19" s="5"/>
      <c r="H19" s="5"/>
      <c r="I19" s="4"/>
      <c r="J19" s="5"/>
      <c r="K19" s="5"/>
      <c r="L19" s="6"/>
    </row>
    <row r="20" spans="2:12" ht="12.75">
      <c r="B20" t="s">
        <v>1</v>
      </c>
      <c r="C20" s="6">
        <v>13638</v>
      </c>
      <c r="D20" s="8"/>
      <c r="F20" s="6">
        <v>15568</v>
      </c>
      <c r="G20" s="8"/>
      <c r="I20" s="6">
        <v>15527</v>
      </c>
      <c r="J20" s="8"/>
      <c r="L20" s="6"/>
    </row>
    <row r="21" spans="2:12" ht="12.75">
      <c r="B21" t="s">
        <v>2</v>
      </c>
      <c r="C21" s="6">
        <v>86</v>
      </c>
      <c r="D21" s="8">
        <v>3</v>
      </c>
      <c r="E21">
        <v>1</v>
      </c>
      <c r="F21" s="6">
        <v>85</v>
      </c>
      <c r="G21" s="8"/>
      <c r="I21" s="6">
        <v>65</v>
      </c>
      <c r="J21" s="8"/>
      <c r="L21" s="6"/>
    </row>
    <row r="22" spans="2:12" ht="12.75">
      <c r="B22" t="s">
        <v>3</v>
      </c>
      <c r="C22" s="6">
        <v>345</v>
      </c>
      <c r="D22" s="11">
        <v>17</v>
      </c>
      <c r="E22">
        <v>12</v>
      </c>
      <c r="F22" s="6">
        <v>278</v>
      </c>
      <c r="G22" s="11">
        <v>1</v>
      </c>
      <c r="H22" s="11">
        <v>9</v>
      </c>
      <c r="I22" s="6">
        <v>233</v>
      </c>
      <c r="J22" s="11">
        <v>6</v>
      </c>
      <c r="K22" s="11">
        <v>11</v>
      </c>
      <c r="L22" s="6"/>
    </row>
    <row r="23" spans="2:12" ht="13.5" thickBot="1">
      <c r="B23" t="s">
        <v>4</v>
      </c>
      <c r="C23" s="6">
        <v>1910</v>
      </c>
      <c r="D23" s="11">
        <v>98</v>
      </c>
      <c r="E23">
        <v>95</v>
      </c>
      <c r="F23" s="6">
        <v>1832</v>
      </c>
      <c r="G23" s="11">
        <v>97</v>
      </c>
      <c r="H23" s="11">
        <v>84</v>
      </c>
      <c r="I23" s="6">
        <v>1724</v>
      </c>
      <c r="J23" s="11">
        <v>86</v>
      </c>
      <c r="K23" s="11">
        <v>58</v>
      </c>
      <c r="L23" s="6"/>
    </row>
    <row r="24" spans="2:12" ht="13.5" thickBot="1">
      <c r="B24" s="3" t="s">
        <v>7</v>
      </c>
      <c r="C24" s="4"/>
      <c r="D24" s="5"/>
      <c r="E24" s="5"/>
      <c r="F24" s="4"/>
      <c r="G24" s="5"/>
      <c r="H24" s="5"/>
      <c r="I24" s="4"/>
      <c r="J24" s="5"/>
      <c r="K24" s="5"/>
      <c r="L24" s="6"/>
    </row>
    <row r="25" spans="2:12" ht="12.75">
      <c r="B25" t="s">
        <v>1</v>
      </c>
      <c r="C25" s="6">
        <v>15485</v>
      </c>
      <c r="D25" s="8"/>
      <c r="F25" s="6">
        <v>15246</v>
      </c>
      <c r="G25" s="8"/>
      <c r="I25" s="6">
        <v>14168</v>
      </c>
      <c r="J25" s="8"/>
      <c r="L25" s="6"/>
    </row>
    <row r="26" spans="2:12" ht="12.75">
      <c r="B26" t="s">
        <v>2</v>
      </c>
      <c r="C26" s="6">
        <v>99</v>
      </c>
      <c r="D26" s="8"/>
      <c r="E26">
        <v>2</v>
      </c>
      <c r="F26" s="6">
        <v>93</v>
      </c>
      <c r="G26" s="8"/>
      <c r="H26" s="11">
        <v>1</v>
      </c>
      <c r="I26" s="6">
        <v>66</v>
      </c>
      <c r="J26" s="11">
        <v>3</v>
      </c>
      <c r="L26" s="6"/>
    </row>
    <row r="27" spans="2:12" ht="12.75">
      <c r="B27" t="s">
        <v>3</v>
      </c>
      <c r="C27" s="6">
        <v>363</v>
      </c>
      <c r="D27" s="8">
        <v>7</v>
      </c>
      <c r="E27">
        <v>18</v>
      </c>
      <c r="F27" s="6">
        <v>374</v>
      </c>
      <c r="G27" s="11">
        <v>7</v>
      </c>
      <c r="H27" s="11">
        <v>8</v>
      </c>
      <c r="I27" s="6">
        <v>300</v>
      </c>
      <c r="J27" s="11">
        <v>7</v>
      </c>
      <c r="K27" s="11">
        <v>8</v>
      </c>
      <c r="L27" s="6"/>
    </row>
    <row r="28" spans="2:12" ht="13.5" thickBot="1">
      <c r="B28" t="s">
        <v>4</v>
      </c>
      <c r="C28" s="6">
        <v>2233</v>
      </c>
      <c r="D28" s="8">
        <v>136</v>
      </c>
      <c r="E28">
        <v>113</v>
      </c>
      <c r="F28" s="6">
        <v>2204</v>
      </c>
      <c r="G28" s="11">
        <v>146</v>
      </c>
      <c r="H28" s="11">
        <v>113</v>
      </c>
      <c r="I28" s="6">
        <v>2037</v>
      </c>
      <c r="J28" s="11">
        <v>129</v>
      </c>
      <c r="K28" s="11">
        <v>88</v>
      </c>
      <c r="L28" s="6"/>
    </row>
    <row r="29" spans="2:12" ht="13.5" thickBot="1">
      <c r="B29" s="3" t="s">
        <v>8</v>
      </c>
      <c r="C29" s="4"/>
      <c r="D29" s="5"/>
      <c r="E29" s="5"/>
      <c r="F29" s="4"/>
      <c r="G29" s="5"/>
      <c r="H29" s="5"/>
      <c r="I29" s="4"/>
      <c r="J29" s="5"/>
      <c r="K29" s="5"/>
      <c r="L29" s="6"/>
    </row>
    <row r="30" spans="2:12" ht="12.75">
      <c r="B30" t="s">
        <v>1</v>
      </c>
      <c r="C30" s="6">
        <v>16142</v>
      </c>
      <c r="D30" s="8"/>
      <c r="F30" s="6">
        <v>16394</v>
      </c>
      <c r="G30" s="8"/>
      <c r="I30" s="6">
        <v>16827</v>
      </c>
      <c r="J30" s="8"/>
      <c r="L30" s="6"/>
    </row>
    <row r="31" spans="2:12" ht="12.75">
      <c r="B31" t="s">
        <v>2</v>
      </c>
      <c r="C31" s="6">
        <v>104</v>
      </c>
      <c r="D31" s="8">
        <v>1</v>
      </c>
      <c r="E31">
        <v>3</v>
      </c>
      <c r="F31" s="6">
        <v>96</v>
      </c>
      <c r="G31" s="8"/>
      <c r="H31" s="11">
        <v>2</v>
      </c>
      <c r="I31" s="6">
        <v>89</v>
      </c>
      <c r="J31" s="11">
        <v>2</v>
      </c>
      <c r="L31" s="6"/>
    </row>
    <row r="32" spans="2:12" ht="12.75">
      <c r="B32" t="s">
        <v>3</v>
      </c>
      <c r="C32" s="6">
        <v>473</v>
      </c>
      <c r="D32" s="11">
        <v>30</v>
      </c>
      <c r="E32">
        <v>20</v>
      </c>
      <c r="F32" s="6">
        <v>464</v>
      </c>
      <c r="G32" s="11">
        <v>17</v>
      </c>
      <c r="H32" s="11">
        <v>17</v>
      </c>
      <c r="I32" s="6">
        <v>440</v>
      </c>
      <c r="J32" s="11">
        <v>14</v>
      </c>
      <c r="K32" s="11">
        <v>16</v>
      </c>
      <c r="L32" s="6"/>
    </row>
    <row r="33" spans="2:12" ht="13.5" thickBot="1">
      <c r="B33" t="s">
        <v>4</v>
      </c>
      <c r="C33" s="6">
        <v>2883</v>
      </c>
      <c r="D33" s="11">
        <v>227</v>
      </c>
      <c r="E33">
        <v>128</v>
      </c>
      <c r="F33" s="6">
        <v>2681</v>
      </c>
      <c r="G33" s="11">
        <v>184</v>
      </c>
      <c r="H33" s="11">
        <v>96</v>
      </c>
      <c r="I33" s="6">
        <v>2801</v>
      </c>
      <c r="J33" s="11">
        <v>160</v>
      </c>
      <c r="K33" s="11">
        <v>106</v>
      </c>
      <c r="L33" s="6"/>
    </row>
    <row r="34" spans="2:12" ht="13.5" thickBot="1">
      <c r="B34" s="3" t="s">
        <v>9</v>
      </c>
      <c r="C34" s="4"/>
      <c r="D34" s="5"/>
      <c r="E34" s="5"/>
      <c r="F34" s="4"/>
      <c r="G34" s="5"/>
      <c r="H34" s="5"/>
      <c r="I34" s="4"/>
      <c r="J34" s="5"/>
      <c r="K34" s="5"/>
      <c r="L34" s="6"/>
    </row>
    <row r="35" spans="2:12" ht="12.75">
      <c r="B35" t="s">
        <v>1</v>
      </c>
      <c r="C35" s="6">
        <v>16876</v>
      </c>
      <c r="D35" s="8"/>
      <c r="F35" s="6">
        <v>16790</v>
      </c>
      <c r="G35" s="8"/>
      <c r="I35" s="6">
        <v>16707</v>
      </c>
      <c r="J35" s="8"/>
      <c r="L35" s="6"/>
    </row>
    <row r="36" spans="2:12" ht="12.75">
      <c r="B36" t="s">
        <v>2</v>
      </c>
      <c r="C36" s="6">
        <v>147</v>
      </c>
      <c r="D36" s="11">
        <v>1</v>
      </c>
      <c r="E36">
        <v>3</v>
      </c>
      <c r="F36" s="6">
        <v>121</v>
      </c>
      <c r="G36" s="11">
        <v>2</v>
      </c>
      <c r="H36" s="11">
        <v>1</v>
      </c>
      <c r="I36" s="6">
        <v>118</v>
      </c>
      <c r="J36" s="11">
        <v>5</v>
      </c>
      <c r="K36" s="11">
        <v>2</v>
      </c>
      <c r="L36" s="6"/>
    </row>
    <row r="37" spans="2:12" ht="12.75">
      <c r="B37" t="s">
        <v>3</v>
      </c>
      <c r="C37" s="6">
        <v>591</v>
      </c>
      <c r="D37" s="11">
        <v>30</v>
      </c>
      <c r="E37">
        <v>19</v>
      </c>
      <c r="F37" s="6">
        <v>453</v>
      </c>
      <c r="G37" s="11">
        <v>16</v>
      </c>
      <c r="H37" s="11">
        <v>20</v>
      </c>
      <c r="I37" s="6">
        <v>478</v>
      </c>
      <c r="J37" s="11">
        <v>20</v>
      </c>
      <c r="K37" s="11">
        <v>18</v>
      </c>
      <c r="L37" s="6"/>
    </row>
    <row r="38" spans="2:12" ht="13.5" thickBot="1">
      <c r="B38" t="s">
        <v>4</v>
      </c>
      <c r="C38" s="6">
        <v>3292</v>
      </c>
      <c r="D38" s="11">
        <v>293</v>
      </c>
      <c r="E38">
        <v>117</v>
      </c>
      <c r="F38" s="6">
        <v>3006</v>
      </c>
      <c r="G38" s="11">
        <v>198</v>
      </c>
      <c r="H38" s="11">
        <v>105</v>
      </c>
      <c r="I38" s="6">
        <v>2834</v>
      </c>
      <c r="J38" s="11">
        <v>169</v>
      </c>
      <c r="K38" s="11">
        <v>100</v>
      </c>
      <c r="L38" s="6"/>
    </row>
    <row r="39" spans="2:12" ht="13.5" thickBot="1">
      <c r="B39" s="3" t="s">
        <v>10</v>
      </c>
      <c r="C39" s="4"/>
      <c r="D39" s="5"/>
      <c r="E39" s="5"/>
      <c r="F39" s="4"/>
      <c r="G39" s="5"/>
      <c r="H39" s="5"/>
      <c r="I39" s="4"/>
      <c r="J39" s="5"/>
      <c r="K39" s="5"/>
      <c r="L39" s="6"/>
    </row>
    <row r="40" spans="2:12" ht="12.75">
      <c r="B40" t="s">
        <v>1</v>
      </c>
      <c r="C40" s="6">
        <v>16425</v>
      </c>
      <c r="D40" s="8"/>
      <c r="F40" s="6">
        <v>15645</v>
      </c>
      <c r="G40" s="8"/>
      <c r="I40" s="6">
        <v>15937</v>
      </c>
      <c r="J40" s="8"/>
      <c r="L40" s="6"/>
    </row>
    <row r="41" spans="2:12" ht="12.75">
      <c r="B41" t="s">
        <v>2</v>
      </c>
      <c r="C41" s="6">
        <v>159</v>
      </c>
      <c r="D41" s="11">
        <v>2</v>
      </c>
      <c r="F41" s="6">
        <v>103</v>
      </c>
      <c r="G41" s="11">
        <v>4</v>
      </c>
      <c r="I41" s="6">
        <v>120</v>
      </c>
      <c r="J41" s="11">
        <v>5</v>
      </c>
      <c r="K41" s="11">
        <v>1</v>
      </c>
      <c r="L41" s="6"/>
    </row>
    <row r="42" spans="2:12" ht="12.75">
      <c r="B42" t="s">
        <v>3</v>
      </c>
      <c r="C42" s="6">
        <v>623</v>
      </c>
      <c r="D42" s="11">
        <v>26</v>
      </c>
      <c r="E42">
        <v>8</v>
      </c>
      <c r="F42" s="6">
        <v>545</v>
      </c>
      <c r="G42" s="11">
        <v>16</v>
      </c>
      <c r="H42" s="11">
        <v>8</v>
      </c>
      <c r="I42" s="6">
        <v>437</v>
      </c>
      <c r="J42" s="11">
        <v>18</v>
      </c>
      <c r="K42" s="11">
        <v>9</v>
      </c>
      <c r="L42" s="6"/>
    </row>
    <row r="43" spans="2:12" ht="13.5" thickBot="1">
      <c r="B43" t="s">
        <v>4</v>
      </c>
      <c r="C43" s="6">
        <v>3264</v>
      </c>
      <c r="D43" s="11">
        <v>294</v>
      </c>
      <c r="E43">
        <v>49</v>
      </c>
      <c r="F43" s="6">
        <v>2899</v>
      </c>
      <c r="G43" s="11">
        <v>232</v>
      </c>
      <c r="H43" s="11">
        <v>61</v>
      </c>
      <c r="I43" s="6">
        <v>2855</v>
      </c>
      <c r="J43" s="11">
        <v>218</v>
      </c>
      <c r="K43" s="11">
        <v>42</v>
      </c>
      <c r="L43" s="6"/>
    </row>
    <row r="44" spans="2:12" ht="13.5" thickBot="1">
      <c r="B44" s="3" t="s">
        <v>11</v>
      </c>
      <c r="C44" s="4"/>
      <c r="D44" s="5"/>
      <c r="E44" s="5"/>
      <c r="F44" s="4"/>
      <c r="G44" s="5"/>
      <c r="H44" s="5"/>
      <c r="I44" s="4"/>
      <c r="J44" s="5"/>
      <c r="K44" s="5"/>
      <c r="L44" s="6"/>
    </row>
    <row r="45" spans="2:12" ht="12.75">
      <c r="B45" t="s">
        <v>1</v>
      </c>
      <c r="C45" s="6">
        <v>16556</v>
      </c>
      <c r="D45" s="8"/>
      <c r="F45" s="6">
        <v>16344</v>
      </c>
      <c r="G45" s="8"/>
      <c r="I45" s="6">
        <v>17065</v>
      </c>
      <c r="J45" s="8"/>
      <c r="L45" s="6"/>
    </row>
    <row r="46" spans="2:12" ht="12.75">
      <c r="B46" t="s">
        <v>2</v>
      </c>
      <c r="C46" s="6">
        <v>127</v>
      </c>
      <c r="D46" s="11">
        <v>4</v>
      </c>
      <c r="E46">
        <v>3</v>
      </c>
      <c r="F46" s="6">
        <v>135</v>
      </c>
      <c r="G46" s="11">
        <v>7</v>
      </c>
      <c r="H46" s="11">
        <v>1</v>
      </c>
      <c r="I46" s="6">
        <v>103</v>
      </c>
      <c r="J46" s="11">
        <v>3</v>
      </c>
      <c r="L46" s="6"/>
    </row>
    <row r="47" spans="2:12" ht="12.75">
      <c r="B47" t="s">
        <v>3</v>
      </c>
      <c r="C47" s="6">
        <v>566</v>
      </c>
      <c r="D47" s="11">
        <v>29</v>
      </c>
      <c r="E47">
        <v>13</v>
      </c>
      <c r="F47" s="6">
        <v>529</v>
      </c>
      <c r="G47" s="11">
        <v>38</v>
      </c>
      <c r="H47" s="11">
        <v>10</v>
      </c>
      <c r="I47" s="6">
        <v>471</v>
      </c>
      <c r="J47" s="11">
        <v>21</v>
      </c>
      <c r="K47" s="11">
        <v>12</v>
      </c>
      <c r="L47" s="6"/>
    </row>
    <row r="48" spans="2:12" ht="13.5" thickBot="1">
      <c r="B48" t="s">
        <v>4</v>
      </c>
      <c r="C48" s="6">
        <v>3394</v>
      </c>
      <c r="D48" s="11">
        <v>277</v>
      </c>
      <c r="E48">
        <v>68</v>
      </c>
      <c r="F48" s="6">
        <v>3216</v>
      </c>
      <c r="G48" s="11">
        <v>321</v>
      </c>
      <c r="H48" s="11">
        <v>73</v>
      </c>
      <c r="I48" s="6">
        <v>2802</v>
      </c>
      <c r="J48" s="11">
        <v>195</v>
      </c>
      <c r="K48" s="11">
        <v>66</v>
      </c>
      <c r="L48" s="6"/>
    </row>
    <row r="49" spans="2:12" ht="13.5" thickBot="1">
      <c r="B49" s="3" t="s">
        <v>12</v>
      </c>
      <c r="C49" s="4"/>
      <c r="D49" s="5"/>
      <c r="E49" s="5"/>
      <c r="F49" s="4"/>
      <c r="G49" s="5"/>
      <c r="H49" s="5"/>
      <c r="I49" s="4"/>
      <c r="J49" s="5"/>
      <c r="K49" s="5"/>
      <c r="L49" s="6"/>
    </row>
    <row r="50" spans="2:12" ht="12.75">
      <c r="B50" t="s">
        <v>1</v>
      </c>
      <c r="C50" s="6">
        <v>17603</v>
      </c>
      <c r="D50" s="8"/>
      <c r="F50" s="6">
        <v>16648</v>
      </c>
      <c r="G50" s="8"/>
      <c r="I50" s="6">
        <v>16536</v>
      </c>
      <c r="J50" s="8"/>
      <c r="L50" s="6"/>
    </row>
    <row r="51" spans="2:12" ht="12.75">
      <c r="B51" t="s">
        <v>2</v>
      </c>
      <c r="C51" s="6">
        <v>112</v>
      </c>
      <c r="D51" s="11">
        <v>1</v>
      </c>
      <c r="F51" s="6">
        <v>107</v>
      </c>
      <c r="G51" s="11">
        <v>2</v>
      </c>
      <c r="I51" s="6">
        <v>103</v>
      </c>
      <c r="J51" s="11">
        <v>1</v>
      </c>
      <c r="K51" s="11">
        <v>1</v>
      </c>
      <c r="L51" s="6"/>
    </row>
    <row r="52" spans="2:12" ht="12.75">
      <c r="B52" t="s">
        <v>3</v>
      </c>
      <c r="C52" s="6">
        <v>511</v>
      </c>
      <c r="D52" s="11">
        <v>25</v>
      </c>
      <c r="E52">
        <v>13</v>
      </c>
      <c r="F52" s="6">
        <v>466</v>
      </c>
      <c r="G52" s="11">
        <v>14</v>
      </c>
      <c r="H52" s="11">
        <v>15</v>
      </c>
      <c r="I52" s="6">
        <v>406</v>
      </c>
      <c r="J52" s="11">
        <v>10</v>
      </c>
      <c r="K52" s="11">
        <v>7</v>
      </c>
      <c r="L52" s="6"/>
    </row>
    <row r="53" spans="2:12" ht="13.5" thickBot="1">
      <c r="B53" t="s">
        <v>4</v>
      </c>
      <c r="C53" s="6">
        <v>2835</v>
      </c>
      <c r="D53" s="11">
        <v>164</v>
      </c>
      <c r="E53">
        <v>95</v>
      </c>
      <c r="F53" s="6">
        <v>2791</v>
      </c>
      <c r="G53" s="11">
        <v>157</v>
      </c>
      <c r="H53" s="11">
        <v>86</v>
      </c>
      <c r="I53" s="6">
        <v>2602</v>
      </c>
      <c r="J53" s="11">
        <v>163</v>
      </c>
      <c r="K53" s="11">
        <v>76</v>
      </c>
      <c r="L53" s="6"/>
    </row>
    <row r="54" spans="2:12" ht="13.5" thickBot="1">
      <c r="B54" s="3" t="s">
        <v>13</v>
      </c>
      <c r="C54" s="4"/>
      <c r="D54" s="5"/>
      <c r="E54" s="5"/>
      <c r="F54" s="4"/>
      <c r="G54" s="5"/>
      <c r="H54" s="5"/>
      <c r="I54" s="4"/>
      <c r="J54" s="5"/>
      <c r="K54" s="5"/>
      <c r="L54" s="6"/>
    </row>
    <row r="55" spans="2:12" ht="12.75">
      <c r="B55" t="s">
        <v>1</v>
      </c>
      <c r="C55" s="6">
        <v>17665</v>
      </c>
      <c r="D55" s="8"/>
      <c r="F55" s="6">
        <v>17664</v>
      </c>
      <c r="G55" s="8"/>
      <c r="I55" s="6">
        <v>16721</v>
      </c>
      <c r="J55" s="8"/>
      <c r="L55" s="6"/>
    </row>
    <row r="56" spans="2:12" ht="12.75">
      <c r="B56" t="s">
        <v>2</v>
      </c>
      <c r="C56" s="6">
        <v>125</v>
      </c>
      <c r="D56" s="11">
        <v>1</v>
      </c>
      <c r="E56">
        <v>2</v>
      </c>
      <c r="F56" s="6">
        <v>143</v>
      </c>
      <c r="G56" s="11">
        <v>1</v>
      </c>
      <c r="I56" s="6">
        <v>124</v>
      </c>
      <c r="J56" s="11">
        <v>1</v>
      </c>
      <c r="K56" s="11">
        <v>1</v>
      </c>
      <c r="L56" s="6"/>
    </row>
    <row r="57" spans="2:12" ht="12.75">
      <c r="B57" t="s">
        <v>3</v>
      </c>
      <c r="C57" s="6">
        <v>415</v>
      </c>
      <c r="D57" s="11">
        <v>12</v>
      </c>
      <c r="E57">
        <v>10</v>
      </c>
      <c r="F57" s="6">
        <v>430</v>
      </c>
      <c r="G57" s="11">
        <v>15</v>
      </c>
      <c r="H57" s="11">
        <v>11</v>
      </c>
      <c r="I57" s="6">
        <v>454</v>
      </c>
      <c r="J57" s="11">
        <v>14</v>
      </c>
      <c r="K57" s="11">
        <v>15</v>
      </c>
      <c r="L57" s="6"/>
    </row>
    <row r="58" spans="2:12" ht="13.5" thickBot="1">
      <c r="B58" t="s">
        <v>4</v>
      </c>
      <c r="C58" s="6">
        <v>2352</v>
      </c>
      <c r="D58" s="11">
        <v>121</v>
      </c>
      <c r="E58">
        <v>92</v>
      </c>
      <c r="F58" s="6">
        <v>2771</v>
      </c>
      <c r="G58" s="11">
        <v>153</v>
      </c>
      <c r="H58" s="11">
        <v>71</v>
      </c>
      <c r="I58" s="6">
        <v>2496</v>
      </c>
      <c r="J58" s="11">
        <v>150</v>
      </c>
      <c r="K58" s="11">
        <v>64</v>
      </c>
      <c r="L58" s="6"/>
    </row>
    <row r="59" spans="2:12" ht="13.5" thickBot="1">
      <c r="B59" s="3" t="s">
        <v>14</v>
      </c>
      <c r="C59" s="4"/>
      <c r="D59" s="5"/>
      <c r="E59" s="5"/>
      <c r="F59" s="4"/>
      <c r="G59" s="5"/>
      <c r="H59" s="5"/>
      <c r="I59" s="4"/>
      <c r="J59" s="5"/>
      <c r="K59" s="5"/>
      <c r="L59" s="6"/>
    </row>
    <row r="60" spans="2:12" ht="12.75">
      <c r="B60" t="s">
        <v>1</v>
      </c>
      <c r="C60" s="6">
        <v>15628</v>
      </c>
      <c r="D60" s="8"/>
      <c r="F60" s="6">
        <v>17553</v>
      </c>
      <c r="G60" s="8"/>
      <c r="I60" s="6">
        <v>17693</v>
      </c>
      <c r="J60" s="8"/>
      <c r="L60" s="6"/>
    </row>
    <row r="61" spans="2:12" ht="12.75">
      <c r="B61" t="s">
        <v>2</v>
      </c>
      <c r="C61" s="6">
        <v>95</v>
      </c>
      <c r="D61" s="11">
        <v>3</v>
      </c>
      <c r="E61">
        <v>1</v>
      </c>
      <c r="F61" s="6">
        <v>92</v>
      </c>
      <c r="G61" s="8"/>
      <c r="H61" s="11">
        <v>1</v>
      </c>
      <c r="I61" s="6">
        <v>110</v>
      </c>
      <c r="J61" s="11">
        <v>1</v>
      </c>
      <c r="K61" s="11">
        <v>2</v>
      </c>
      <c r="L61" s="6"/>
    </row>
    <row r="62" spans="2:12" ht="12.75">
      <c r="B62" t="s">
        <v>3</v>
      </c>
      <c r="C62" s="6">
        <v>381</v>
      </c>
      <c r="D62" s="11">
        <v>7</v>
      </c>
      <c r="E62">
        <v>13</v>
      </c>
      <c r="F62" s="6">
        <v>386</v>
      </c>
      <c r="G62" s="11">
        <v>13</v>
      </c>
      <c r="H62" s="11">
        <v>9</v>
      </c>
      <c r="I62" s="6">
        <v>354</v>
      </c>
      <c r="J62" s="11">
        <v>12</v>
      </c>
      <c r="K62" s="11">
        <v>9</v>
      </c>
      <c r="L62" s="6"/>
    </row>
    <row r="63" spans="2:12" ht="13.5" thickBot="1">
      <c r="B63" t="s">
        <v>4</v>
      </c>
      <c r="C63" s="6">
        <v>2289</v>
      </c>
      <c r="D63" s="11">
        <v>123</v>
      </c>
      <c r="E63">
        <v>81</v>
      </c>
      <c r="F63" s="6">
        <v>2353</v>
      </c>
      <c r="G63" s="11">
        <v>110</v>
      </c>
      <c r="H63" s="11">
        <v>91</v>
      </c>
      <c r="I63" s="6">
        <v>2197</v>
      </c>
      <c r="J63" s="11">
        <v>122</v>
      </c>
      <c r="K63" s="11">
        <v>60</v>
      </c>
      <c r="L63" s="6"/>
    </row>
    <row r="64" spans="2:12" ht="13.5" thickBot="1">
      <c r="B64" s="3" t="s">
        <v>15</v>
      </c>
      <c r="C64" s="4"/>
      <c r="D64" s="5"/>
      <c r="E64" s="5"/>
      <c r="F64" s="4"/>
      <c r="G64" s="5"/>
      <c r="H64" s="5"/>
      <c r="I64" s="4"/>
      <c r="J64" s="5"/>
      <c r="K64" s="5"/>
      <c r="L64" s="6"/>
    </row>
    <row r="65" spans="2:12" ht="12.75">
      <c r="B65" t="s">
        <v>1</v>
      </c>
      <c r="C65" s="6">
        <v>18877</v>
      </c>
      <c r="D65" s="8"/>
      <c r="F65" s="6">
        <v>16130</v>
      </c>
      <c r="G65" s="8"/>
      <c r="I65" s="6">
        <v>18745</v>
      </c>
      <c r="J65" s="8"/>
      <c r="L65" s="6"/>
    </row>
    <row r="66" spans="2:12" ht="12.75">
      <c r="B66" t="s">
        <v>2</v>
      </c>
      <c r="C66" s="6">
        <v>97</v>
      </c>
      <c r="D66" s="11">
        <v>1</v>
      </c>
      <c r="E66">
        <v>2</v>
      </c>
      <c r="F66" s="6">
        <v>123</v>
      </c>
      <c r="G66" s="11">
        <v>2</v>
      </c>
      <c r="H66" s="11">
        <v>1</v>
      </c>
      <c r="I66" s="6">
        <v>99</v>
      </c>
      <c r="J66" s="11">
        <v>1</v>
      </c>
      <c r="L66" s="6"/>
    </row>
    <row r="67" spans="2:12" ht="12.75">
      <c r="B67" t="s">
        <v>3</v>
      </c>
      <c r="C67" s="6">
        <v>375</v>
      </c>
      <c r="D67" s="11">
        <v>13</v>
      </c>
      <c r="E67">
        <v>11</v>
      </c>
      <c r="F67" s="6">
        <v>392</v>
      </c>
      <c r="G67" s="11">
        <v>8</v>
      </c>
      <c r="H67" s="11">
        <v>10</v>
      </c>
      <c r="I67" s="6">
        <v>271</v>
      </c>
      <c r="J67" s="11">
        <v>9</v>
      </c>
      <c r="K67" s="11">
        <v>4</v>
      </c>
      <c r="L67" s="6"/>
    </row>
    <row r="68" spans="2:12" ht="13.5" thickBot="1">
      <c r="B68" t="s">
        <v>4</v>
      </c>
      <c r="C68" s="6">
        <v>2369</v>
      </c>
      <c r="D68" s="11">
        <v>93</v>
      </c>
      <c r="E68">
        <v>68</v>
      </c>
      <c r="F68" s="6">
        <v>2211</v>
      </c>
      <c r="G68" s="11">
        <v>86</v>
      </c>
      <c r="H68" s="11">
        <v>57</v>
      </c>
      <c r="I68" s="6">
        <v>2011</v>
      </c>
      <c r="J68" s="11">
        <v>104</v>
      </c>
      <c r="K68" s="11">
        <v>54</v>
      </c>
      <c r="L68" s="6"/>
    </row>
    <row r="69" spans="2:12" ht="13.5" thickBot="1">
      <c r="B69" s="3" t="s">
        <v>16</v>
      </c>
      <c r="C69" s="4"/>
      <c r="D69" s="5"/>
      <c r="E69" s="5"/>
      <c r="F69" s="4"/>
      <c r="G69" s="5"/>
      <c r="H69" s="5"/>
      <c r="I69" s="4"/>
      <c r="J69" s="5"/>
      <c r="K69" s="5"/>
      <c r="L69" s="6"/>
    </row>
    <row r="70" spans="2:12" ht="12.75">
      <c r="B70" t="s">
        <v>1</v>
      </c>
      <c r="C70" s="6">
        <f>C10+C15+C20+C25+C30+C35+C40+C45+C50+C55+C60+C65</f>
        <v>195851</v>
      </c>
      <c r="D70" s="8"/>
      <c r="F70" s="6">
        <f>F10+F15+F20+F25+F30+F35+F40+F45+F50+F55+F60+F65</f>
        <v>196484</v>
      </c>
      <c r="G70" s="8"/>
      <c r="I70" s="6">
        <f>I10+I15+I20+I25+I30+I35+I40+I45+I50+I55+I60+I65</f>
        <v>199262</v>
      </c>
      <c r="J70" s="8"/>
      <c r="L70" s="6"/>
    </row>
    <row r="71" spans="2:12" ht="12.75">
      <c r="B71" t="s">
        <v>2</v>
      </c>
      <c r="C71" s="6">
        <f>C11+C16+C21+C26+C31+C36+C41+C46+C51+C56+C61+C66</f>
        <v>1319</v>
      </c>
      <c r="D71" s="6">
        <f aca="true" t="shared" si="0" ref="D71:E73">D11+D16+D21+D26+D31+D36+D41+D46+D51+D56+D61+D66</f>
        <v>18</v>
      </c>
      <c r="E71" s="6">
        <f t="shared" si="0"/>
        <v>18</v>
      </c>
      <c r="F71" s="6">
        <f>F11+F16+F21+F26+F31+F36+F41+F46+F51+F56+F61+F66</f>
        <v>1215</v>
      </c>
      <c r="G71" s="6">
        <f aca="true" t="shared" si="1" ref="G71:H73">G11+G16+G21+G26+G31+G36+G41+G46+G51+G56+G61+G66</f>
        <v>18</v>
      </c>
      <c r="H71" s="6">
        <f t="shared" si="1"/>
        <v>9</v>
      </c>
      <c r="I71" s="6">
        <f>I11+I16+I21+I26+I31+I36+I41+I46+I51+I56+I61+I66</f>
        <v>1127</v>
      </c>
      <c r="J71" s="6">
        <f aca="true" t="shared" si="2" ref="J71:K73">J11+J16+J21+J26+J31+J36+J41+J46+J51+J56+J61+J66</f>
        <v>28</v>
      </c>
      <c r="K71" s="6">
        <f t="shared" si="2"/>
        <v>11</v>
      </c>
      <c r="L71" s="6"/>
    </row>
    <row r="72" spans="2:12" ht="12.75">
      <c r="B72" t="s">
        <v>3</v>
      </c>
      <c r="C72" s="6">
        <f>C12+C17+C22+C27+C32+C37+C42+C47+C52+C57+C62+C67</f>
        <v>5253</v>
      </c>
      <c r="D72" s="6">
        <f t="shared" si="0"/>
        <v>212</v>
      </c>
      <c r="E72" s="6">
        <f t="shared" si="0"/>
        <v>154</v>
      </c>
      <c r="F72" s="6">
        <f>F12+F17+F22+F27+F32+F37+F42+F47+F52+F57+F62+F67</f>
        <v>4878</v>
      </c>
      <c r="G72" s="6">
        <f t="shared" si="1"/>
        <v>163</v>
      </c>
      <c r="H72" s="6">
        <f t="shared" si="1"/>
        <v>135</v>
      </c>
      <c r="I72" s="6">
        <f>I12+I17+I22+I27+I32+I37+I42+I47+I52+I57+I62+I67</f>
        <v>4396</v>
      </c>
      <c r="J72" s="6">
        <f t="shared" si="2"/>
        <v>142</v>
      </c>
      <c r="K72" s="6">
        <f t="shared" si="2"/>
        <v>122</v>
      </c>
      <c r="L72" s="6"/>
    </row>
    <row r="73" spans="2:12" ht="12.75">
      <c r="B73" t="s">
        <v>4</v>
      </c>
      <c r="C73" s="6">
        <f>C13+C18+C23+C28+C33+C38+C43+C48+C53+C58+C63+C68</f>
        <v>30312</v>
      </c>
      <c r="D73" s="6">
        <f t="shared" si="0"/>
        <v>1993</v>
      </c>
      <c r="E73" s="6">
        <f t="shared" si="0"/>
        <v>1042</v>
      </c>
      <c r="F73" s="6">
        <f>F13+F18+F23+F28+F33+F38+F43+F48+F53+F58+F63+F68</f>
        <v>29543</v>
      </c>
      <c r="G73" s="6">
        <f t="shared" si="1"/>
        <v>1875</v>
      </c>
      <c r="H73" s="6">
        <f t="shared" si="1"/>
        <v>949</v>
      </c>
      <c r="I73" s="6">
        <f>I13+I18+I23+I28+I33+I38+I43+I48+I53+I58+I63+I68</f>
        <v>27974</v>
      </c>
      <c r="J73" s="6">
        <f t="shared" si="2"/>
        <v>1670</v>
      </c>
      <c r="K73" s="6">
        <f t="shared" si="2"/>
        <v>813</v>
      </c>
      <c r="L73" s="6"/>
    </row>
    <row r="79" ht="12.75">
      <c r="A79" t="s">
        <v>24</v>
      </c>
    </row>
    <row r="80" spans="1:15" ht="12.75">
      <c r="A80">
        <v>2003</v>
      </c>
      <c r="B80">
        <v>1</v>
      </c>
      <c r="C80">
        <v>1</v>
      </c>
      <c r="D80">
        <v>4</v>
      </c>
      <c r="E80">
        <v>2</v>
      </c>
      <c r="F80">
        <v>4</v>
      </c>
      <c r="G80">
        <v>4</v>
      </c>
      <c r="H80">
        <v>2</v>
      </c>
      <c r="I80">
        <v>7</v>
      </c>
      <c r="J80">
        <v>1</v>
      </c>
      <c r="K80">
        <v>3</v>
      </c>
      <c r="L80">
        <v>4</v>
      </c>
      <c r="M80">
        <v>3</v>
      </c>
      <c r="O80">
        <f>SUM(B80:M80)</f>
        <v>36</v>
      </c>
    </row>
    <row r="81" spans="1:15" ht="12.75">
      <c r="A81">
        <v>2004</v>
      </c>
      <c r="B81">
        <v>1</v>
      </c>
      <c r="C81">
        <v>1</v>
      </c>
      <c r="D81">
        <v>0</v>
      </c>
      <c r="E81">
        <v>1</v>
      </c>
      <c r="F81">
        <v>2</v>
      </c>
      <c r="G81">
        <v>3</v>
      </c>
      <c r="H81">
        <v>4</v>
      </c>
      <c r="I81">
        <v>8</v>
      </c>
      <c r="J81">
        <v>2</v>
      </c>
      <c r="K81">
        <v>1</v>
      </c>
      <c r="L81">
        <v>1</v>
      </c>
      <c r="M81">
        <v>3</v>
      </c>
      <c r="O81">
        <f>SUM(B81:M81)</f>
        <v>27</v>
      </c>
    </row>
    <row r="82" spans="1:15" ht="12.75">
      <c r="A82">
        <v>2005</v>
      </c>
      <c r="B82">
        <v>7</v>
      </c>
      <c r="C82">
        <v>3</v>
      </c>
      <c r="D82">
        <v>0</v>
      </c>
      <c r="E82">
        <v>3</v>
      </c>
      <c r="F82">
        <v>2</v>
      </c>
      <c r="G82">
        <v>7</v>
      </c>
      <c r="H82">
        <v>6</v>
      </c>
      <c r="I82">
        <v>3</v>
      </c>
      <c r="J82">
        <v>2</v>
      </c>
      <c r="K82">
        <v>2</v>
      </c>
      <c r="L82">
        <v>3</v>
      </c>
      <c r="M82">
        <v>1</v>
      </c>
      <c r="O82">
        <f>SUM(B82:M82)</f>
        <v>39</v>
      </c>
    </row>
    <row r="83" spans="1:13" ht="12.75">
      <c r="A83" t="s">
        <v>23</v>
      </c>
      <c r="B83">
        <v>1</v>
      </c>
      <c r="C83">
        <v>2</v>
      </c>
      <c r="D83">
        <v>3</v>
      </c>
      <c r="E83">
        <v>4</v>
      </c>
      <c r="F83">
        <v>5</v>
      </c>
      <c r="G83">
        <v>6</v>
      </c>
      <c r="H83">
        <v>7</v>
      </c>
      <c r="I83">
        <v>8</v>
      </c>
      <c r="J83">
        <v>9</v>
      </c>
      <c r="K83">
        <v>10</v>
      </c>
      <c r="L83">
        <v>11</v>
      </c>
      <c r="M83">
        <v>12</v>
      </c>
    </row>
    <row r="114" spans="2:13" ht="12.75">
      <c r="B114" t="s">
        <v>24</v>
      </c>
      <c r="C114" t="s">
        <v>25</v>
      </c>
      <c r="D114" t="s">
        <v>26</v>
      </c>
      <c r="E114" t="s">
        <v>27</v>
      </c>
      <c r="H114" t="s">
        <v>29</v>
      </c>
      <c r="K114" t="s">
        <v>28</v>
      </c>
      <c r="M114" t="s">
        <v>30</v>
      </c>
    </row>
    <row r="116" spans="2:13" ht="12.75">
      <c r="B116">
        <v>2003</v>
      </c>
      <c r="C116">
        <v>36</v>
      </c>
      <c r="D116">
        <v>2</v>
      </c>
      <c r="E116">
        <v>7</v>
      </c>
      <c r="I116">
        <f>36/6</f>
        <v>6</v>
      </c>
      <c r="K116">
        <f>SUM(D116:E116)</f>
        <v>9</v>
      </c>
      <c r="M116" s="12">
        <f>(9/6)*100</f>
        <v>150</v>
      </c>
    </row>
    <row r="117" spans="2:13" ht="12.75">
      <c r="B117">
        <v>2004</v>
      </c>
      <c r="C117">
        <v>27</v>
      </c>
      <c r="D117">
        <v>4</v>
      </c>
      <c r="E117">
        <v>8</v>
      </c>
      <c r="I117">
        <f>27/6</f>
        <v>4.5</v>
      </c>
      <c r="K117">
        <f>SUM(D117:E117)</f>
        <v>12</v>
      </c>
      <c r="M117" s="12">
        <f>(12/4.5)*100</f>
        <v>266.66666666666663</v>
      </c>
    </row>
    <row r="118" spans="2:13" ht="12.75">
      <c r="B118">
        <v>2005</v>
      </c>
      <c r="C118">
        <v>39</v>
      </c>
      <c r="D118">
        <v>6</v>
      </c>
      <c r="E118">
        <v>3</v>
      </c>
      <c r="I118">
        <f>39/6</f>
        <v>6.5</v>
      </c>
      <c r="K118">
        <f>SUM(D118:E118)</f>
        <v>9</v>
      </c>
      <c r="M118" s="12">
        <f>(9/6.5)*100</f>
        <v>138.46153846153845</v>
      </c>
    </row>
    <row r="120" ht="12.75">
      <c r="B120" t="s">
        <v>31</v>
      </c>
    </row>
    <row r="121" spans="2:15" ht="12.75">
      <c r="B121" t="s">
        <v>32</v>
      </c>
      <c r="D121" t="s">
        <v>35</v>
      </c>
      <c r="G121" t="s">
        <v>38</v>
      </c>
      <c r="M121" t="s">
        <v>40</v>
      </c>
      <c r="O121" t="s">
        <v>43</v>
      </c>
    </row>
    <row r="122" spans="2:15" ht="12.75">
      <c r="B122" t="s">
        <v>33</v>
      </c>
      <c r="D122" t="s">
        <v>36</v>
      </c>
      <c r="G122" t="s">
        <v>39</v>
      </c>
      <c r="M122" t="s">
        <v>41</v>
      </c>
      <c r="O122" t="s">
        <v>44</v>
      </c>
    </row>
    <row r="123" spans="2:15" ht="12.75">
      <c r="B123" t="s">
        <v>34</v>
      </c>
      <c r="D123" t="s">
        <v>37</v>
      </c>
      <c r="G123" t="s">
        <v>38</v>
      </c>
      <c r="M123" t="s">
        <v>42</v>
      </c>
      <c r="O123" t="s">
        <v>45</v>
      </c>
    </row>
  </sheetData>
  <mergeCells count="3">
    <mergeCell ref="D7:E7"/>
    <mergeCell ref="G7:H7"/>
    <mergeCell ref="J7:K7"/>
  </mergeCells>
  <printOptions/>
  <pageMargins left="0.75" right="0.75" top="0.33" bottom="0.21" header="0.22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ŘSDP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ps174487</dc:creator>
  <cp:keywords/>
  <dc:description/>
  <cp:lastModifiedBy>a</cp:lastModifiedBy>
  <cp:lastPrinted>2006-06-26T13:10:49Z</cp:lastPrinted>
  <dcterms:created xsi:type="dcterms:W3CDTF">2006-06-26T12:36:51Z</dcterms:created>
  <dcterms:modified xsi:type="dcterms:W3CDTF">2007-06-29T11:22:22Z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