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plán oprav přes SF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<sst xmlns="http://schemas.openxmlformats.org/spreadsheetml/2006/main" count="108" uniqueCount="56">
  <si>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adresa</t>
  </si>
  <si>
    <t>popis akce</t>
  </si>
  <si>
    <t>opravy kotelen</t>
  </si>
  <si>
    <t>oprava volných bytů</t>
  </si>
  <si>
    <t>běžná údržba</t>
  </si>
  <si>
    <t>CELKEM</t>
  </si>
  <si>
    <t>plán 2013          v tis. Kč</t>
  </si>
  <si>
    <t>čerpání v %</t>
  </si>
  <si>
    <t>poznámka</t>
  </si>
  <si>
    <t>ORG</t>
  </si>
  <si>
    <t>Realit EM</t>
  </si>
  <si>
    <t>Římská 23</t>
  </si>
  <si>
    <t>oprava teras</t>
  </si>
  <si>
    <t>oprava sklepních prostor</t>
  </si>
  <si>
    <t>Žitná 32</t>
  </si>
  <si>
    <t>022055</t>
  </si>
  <si>
    <t>čerpání                k 31.12.2013</t>
  </si>
  <si>
    <t xml:space="preserve">opravu 2.  terasy - akce bude přesunuta na r. 2014 </t>
  </si>
  <si>
    <t xml:space="preserve">nerealizováno - oprava zařazena do plánu na r. 2014 </t>
  </si>
  <si>
    <t>nerealizováno - oprava zařazena do plánu na r. 2014</t>
  </si>
  <si>
    <t>HASPRA</t>
  </si>
  <si>
    <t>Plavecká 10</t>
  </si>
  <si>
    <t>020402</t>
  </si>
  <si>
    <t>oprava terasy</t>
  </si>
  <si>
    <t>Vratislavova 2</t>
  </si>
  <si>
    <t>060033</t>
  </si>
  <si>
    <t>opravy terasy</t>
  </si>
  <si>
    <t>oprava střechy</t>
  </si>
  <si>
    <t>IKON</t>
  </si>
  <si>
    <t>Sekaninova 24</t>
  </si>
  <si>
    <t>040711</t>
  </si>
  <si>
    <t>výměna oken, fasáda</t>
  </si>
  <si>
    <t xml:space="preserve">předpoklad fakturace do konce r. 2013, realizace díla 35 dní od předání </t>
  </si>
  <si>
    <t>AUSTIS</t>
  </si>
  <si>
    <t>Londýnská 4</t>
  </si>
  <si>
    <t>oprava balkonů</t>
  </si>
  <si>
    <t>Jana Masaryka 47</t>
  </si>
  <si>
    <t>ZTI - kanalizace, plyn</t>
  </si>
  <si>
    <t>SOD potvrzena, realizace 4 měsíce (2/2014)</t>
  </si>
  <si>
    <t>Rejskova 13</t>
  </si>
  <si>
    <t>Sarajevská 17</t>
  </si>
  <si>
    <t>Jana Masaryka 19</t>
  </si>
  <si>
    <t>Havličkovy sady</t>
  </si>
  <si>
    <t>provoz sadů, Grotty atd.</t>
  </si>
  <si>
    <t>CENTRA</t>
  </si>
  <si>
    <t>Karlovo nám. 29</t>
  </si>
  <si>
    <t>020558</t>
  </si>
  <si>
    <t>Americká 14</t>
  </si>
  <si>
    <t>oprava oken v uliční a dvorní fasádě</t>
  </si>
  <si>
    <r>
      <t xml:space="preserve">Sázavská 25   </t>
    </r>
    <r>
      <rPr>
        <b/>
        <sz val="11"/>
        <rFont val="Arial"/>
        <family val="2"/>
      </rPr>
      <t>P</t>
    </r>
  </si>
  <si>
    <t>oprava zastřešení suterénních prostor - exekuční sklad</t>
  </si>
  <si>
    <t>Karlovo nám. 34</t>
  </si>
  <si>
    <t>020551</t>
  </si>
  <si>
    <t>oprava volného nebytového prostoru</t>
  </si>
  <si>
    <t>Plán oprav na rok 2013 - správní firmy - financovaný ze zdaňované činnosti čerpání k 31.12.2013</t>
  </si>
  <si>
    <t xml:space="preserve">Byly vypsány 2 minitendry na opravy kotelen za 500 a 250 tis. SF  plánuje vypsání dalších minitedrů na opravy v kotelnách 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</si>
</sst>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4" fontId="22" fillId="0" borderId="12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4" fontId="23" fillId="0" borderId="18" xfId="0" applyNumberFormat="1" applyFont="1" applyFill="1" applyBorder="1" applyAlignment="1">
      <alignment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3" xfId="0" applyFont="1" applyBorder="1" applyAlignment="1">
      <alignment vertical="top" wrapText="1"/>
    </xf>
    <xf numFmtId="0" fontId="18" fillId="0" borderId="24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9" fontId="0" fillId="0" borderId="25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3" fillId="0" borderId="30" xfId="0" applyNumberFormat="1" applyFont="1" applyBorder="1" applyAlignment="1">
      <alignment vertical="center" wrapText="1"/>
    </xf>
    <xf numFmtId="9" fontId="0" fillId="0" borderId="31" xfId="0" applyNumberFormat="1" applyBorder="1" applyAlignment="1">
      <alignment/>
    </xf>
    <xf numFmtId="49" fontId="18" fillId="0" borderId="32" xfId="0" applyNumberFormat="1" applyFont="1" applyBorder="1" applyAlignment="1">
      <alignment horizontal="right" wrapText="1"/>
    </xf>
    <xf numFmtId="4" fontId="19" fillId="0" borderId="33" xfId="0" applyNumberFormat="1" applyFont="1" applyBorder="1" applyAlignment="1">
      <alignment/>
    </xf>
    <xf numFmtId="4" fontId="19" fillId="0" borderId="22" xfId="0" applyNumberFormat="1" applyFont="1" applyBorder="1" applyAlignment="1">
      <alignment/>
    </xf>
    <xf numFmtId="4" fontId="19" fillId="0" borderId="34" xfId="0" applyNumberFormat="1" applyFont="1" applyBorder="1" applyAlignment="1">
      <alignment/>
    </xf>
    <xf numFmtId="4" fontId="19" fillId="0" borderId="14" xfId="0" applyNumberFormat="1" applyFont="1" applyFill="1" applyBorder="1" applyAlignment="1">
      <alignment/>
    </xf>
    <xf numFmtId="0" fontId="22" fillId="0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49" fontId="18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/>
    </xf>
    <xf numFmtId="4" fontId="23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49" fontId="18" fillId="0" borderId="32" xfId="0" applyNumberFormat="1" applyFont="1" applyBorder="1" applyAlignment="1">
      <alignment horizontal="right" vertical="top" wrapText="1"/>
    </xf>
    <xf numFmtId="4" fontId="23" fillId="0" borderId="23" xfId="0" applyNumberFormat="1" applyFont="1" applyFill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28" xfId="0" applyBorder="1" applyAlignment="1">
      <alignment wrapText="1"/>
    </xf>
    <xf numFmtId="4" fontId="23" fillId="0" borderId="23" xfId="0" applyNumberFormat="1" applyFont="1" applyBorder="1" applyAlignment="1">
      <alignment/>
    </xf>
    <xf numFmtId="0" fontId="18" fillId="0" borderId="32" xfId="0" applyFont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18" fillId="0" borderId="32" xfId="0" applyFont="1" applyBorder="1" applyAlignment="1">
      <alignment/>
    </xf>
    <xf numFmtId="0" fontId="18" fillId="0" borderId="25" xfId="0" applyFont="1" applyBorder="1" applyAlignment="1">
      <alignment/>
    </xf>
    <xf numFmtId="4" fontId="23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0" fontId="22" fillId="0" borderId="38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0" fontId="23" fillId="0" borderId="41" xfId="0" applyFont="1" applyBorder="1" applyAlignment="1">
      <alignment vertical="top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49" fontId="18" fillId="0" borderId="46" xfId="0" applyNumberFormat="1" applyFont="1" applyBorder="1" applyAlignment="1">
      <alignment horizontal="right" wrapText="1"/>
    </xf>
    <xf numFmtId="0" fontId="18" fillId="0" borderId="47" xfId="0" applyFont="1" applyBorder="1" applyAlignment="1">
      <alignment wrapText="1"/>
    </xf>
    <xf numFmtId="4" fontId="23" fillId="0" borderId="48" xfId="0" applyNumberFormat="1" applyFont="1" applyBorder="1" applyAlignment="1">
      <alignment wrapText="1"/>
    </xf>
    <xf numFmtId="4" fontId="23" fillId="0" borderId="26" xfId="0" applyNumberFormat="1" applyFont="1" applyBorder="1" applyAlignment="1">
      <alignment/>
    </xf>
    <xf numFmtId="9" fontId="0" fillId="0" borderId="26" xfId="0" applyNumberForma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0" xfId="0" applyAlignment="1">
      <alignment/>
    </xf>
    <xf numFmtId="0" fontId="20" fillId="0" borderId="50" xfId="0" applyFont="1" applyBorder="1" applyAlignment="1">
      <alignment vertical="top" wrapText="1"/>
    </xf>
    <xf numFmtId="0" fontId="18" fillId="0" borderId="51" xfId="0" applyFont="1" applyFill="1" applyBorder="1" applyAlignment="1">
      <alignment wrapText="1"/>
    </xf>
    <xf numFmtId="0" fontId="18" fillId="0" borderId="52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4" fontId="23" fillId="0" borderId="48" xfId="0" applyNumberFormat="1" applyFont="1" applyFill="1" applyBorder="1" applyAlignment="1">
      <alignment wrapText="1"/>
    </xf>
    <xf numFmtId="4" fontId="23" fillId="0" borderId="27" xfId="0" applyNumberFormat="1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54" xfId="0" applyFont="1" applyBorder="1" applyAlignment="1">
      <alignment wrapText="1"/>
    </xf>
    <xf numFmtId="2" fontId="0" fillId="0" borderId="54" xfId="0" applyNumberFormat="1" applyFont="1" applyBorder="1" applyAlignment="1">
      <alignment wrapText="1"/>
    </xf>
    <xf numFmtId="0" fontId="18" fillId="0" borderId="51" xfId="0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  <xf numFmtId="4" fontId="23" fillId="0" borderId="56" xfId="0" applyNumberFormat="1" applyFont="1" applyBorder="1" applyAlignment="1">
      <alignment vertical="top" wrapText="1"/>
    </xf>
    <xf numFmtId="4" fontId="23" fillId="0" borderId="57" xfId="0" applyNumberFormat="1" applyFont="1" applyBorder="1" applyAlignment="1">
      <alignment/>
    </xf>
    <xf numFmtId="9" fontId="0" fillId="0" borderId="57" xfId="0" applyNumberFormat="1" applyBorder="1" applyAlignment="1">
      <alignment/>
    </xf>
    <xf numFmtId="0" fontId="0" fillId="0" borderId="58" xfId="0" applyFont="1" applyBorder="1" applyAlignment="1">
      <alignment/>
    </xf>
    <xf numFmtId="0" fontId="20" fillId="0" borderId="59" xfId="0" applyFont="1" applyFill="1" applyBorder="1" applyAlignment="1">
      <alignment vertical="top" wrapText="1"/>
    </xf>
    <xf numFmtId="0" fontId="22" fillId="0" borderId="60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vertical="top" wrapText="1"/>
    </xf>
    <xf numFmtId="0" fontId="27" fillId="0" borderId="61" xfId="0" applyFont="1" applyFill="1" applyBorder="1" applyAlignment="1">
      <alignment vertical="top" wrapText="1"/>
    </xf>
    <xf numFmtId="4" fontId="22" fillId="0" borderId="62" xfId="0" applyNumberFormat="1" applyFont="1" applyFill="1" applyBorder="1" applyAlignment="1">
      <alignment vertical="top" wrapText="1"/>
    </xf>
    <xf numFmtId="4" fontId="23" fillId="0" borderId="63" xfId="0" applyNumberFormat="1" applyFont="1" applyFill="1" applyBorder="1" applyAlignment="1">
      <alignment/>
    </xf>
    <xf numFmtId="9" fontId="0" fillId="0" borderId="64" xfId="0" applyNumberFormat="1" applyFill="1" applyBorder="1" applyAlignment="1">
      <alignment/>
    </xf>
    <xf numFmtId="0" fontId="0" fillId="0" borderId="65" xfId="0" applyFill="1" applyBorder="1" applyAlignment="1">
      <alignment/>
    </xf>
    <xf numFmtId="0" fontId="22" fillId="0" borderId="13" xfId="0" applyFont="1" applyBorder="1" applyAlignment="1">
      <alignment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top" wrapText="1"/>
    </xf>
    <xf numFmtId="1" fontId="18" fillId="0" borderId="21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" fontId="0" fillId="0" borderId="67" xfId="0" applyNumberFormat="1" applyFont="1" applyBorder="1" applyAlignment="1">
      <alignment/>
    </xf>
    <xf numFmtId="9" fontId="0" fillId="0" borderId="21" xfId="0" applyNumberFormat="1" applyBorder="1" applyAlignment="1">
      <alignment/>
    </xf>
    <xf numFmtId="1" fontId="18" fillId="0" borderId="23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/>
    </xf>
    <xf numFmtId="0" fontId="20" fillId="0" borderId="32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4" fontId="19" fillId="0" borderId="18" xfId="0" applyNumberFormat="1" applyFont="1" applyBorder="1" applyAlignment="1">
      <alignment/>
    </xf>
    <xf numFmtId="0" fontId="18" fillId="0" borderId="16" xfId="0" applyFont="1" applyFill="1" applyBorder="1" applyAlignment="1">
      <alignment vertical="top" wrapText="1"/>
    </xf>
    <xf numFmtId="1" fontId="18" fillId="0" borderId="23" xfId="0" applyNumberFormat="1" applyFont="1" applyFill="1" applyBorder="1" applyAlignment="1">
      <alignment vertical="top" wrapText="1"/>
    </xf>
    <xf numFmtId="0" fontId="0" fillId="0" borderId="68" xfId="0" applyBorder="1" applyAlignment="1">
      <alignment wrapText="1"/>
    </xf>
    <xf numFmtId="0" fontId="0" fillId="0" borderId="68" xfId="0" applyBorder="1" applyAlignment="1">
      <alignment/>
    </xf>
    <xf numFmtId="0" fontId="20" fillId="0" borderId="32" xfId="0" applyFont="1" applyFill="1" applyBorder="1" applyAlignment="1">
      <alignment vertical="top" wrapText="1"/>
    </xf>
    <xf numFmtId="4" fontId="23" fillId="0" borderId="30" xfId="0" applyNumberFormat="1" applyFont="1" applyFill="1" applyBorder="1" applyAlignment="1">
      <alignment vertical="top" wrapText="1"/>
    </xf>
    <xf numFmtId="0" fontId="20" fillId="0" borderId="69" xfId="0" applyFont="1" applyBorder="1" applyAlignment="1">
      <alignment vertical="top" wrapText="1"/>
    </xf>
    <xf numFmtId="0" fontId="18" fillId="0" borderId="70" xfId="0" applyFont="1" applyFill="1" applyBorder="1" applyAlignment="1">
      <alignment vertical="top" wrapText="1"/>
    </xf>
    <xf numFmtId="1" fontId="18" fillId="0" borderId="2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23" fillId="0" borderId="71" xfId="0" applyNumberFormat="1" applyFont="1" applyBorder="1" applyAlignment="1">
      <alignment vertical="top" wrapText="1"/>
    </xf>
    <xf numFmtId="4" fontId="19" fillId="0" borderId="72" xfId="0" applyNumberFormat="1" applyFont="1" applyBorder="1" applyAlignment="1">
      <alignment/>
    </xf>
    <xf numFmtId="0" fontId="0" fillId="0" borderId="73" xfId="0" applyBorder="1" applyAlignment="1">
      <alignment/>
    </xf>
    <xf numFmtId="0" fontId="26" fillId="0" borderId="13" xfId="0" applyFont="1" applyFill="1" applyBorder="1" applyAlignment="1">
      <alignment vertical="top" wrapText="1"/>
    </xf>
    <xf numFmtId="4" fontId="19" fillId="0" borderId="25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9" fontId="0" fillId="0" borderId="13" xfId="0" applyNumberFormat="1" applyBorder="1" applyAlignment="1">
      <alignment/>
    </xf>
    <xf numFmtId="0" fontId="18" fillId="0" borderId="28" xfId="0" applyFont="1" applyFill="1" applyBorder="1" applyAlignment="1">
      <alignment vertical="top" wrapText="1"/>
    </xf>
    <xf numFmtId="49" fontId="18" fillId="0" borderId="21" xfId="0" applyNumberFormat="1" applyFont="1" applyBorder="1" applyAlignment="1">
      <alignment horizontal="right" vertical="top" wrapText="1"/>
    </xf>
    <xf numFmtId="4" fontId="23" fillId="0" borderId="21" xfId="0" applyNumberFormat="1" applyFont="1" applyFill="1" applyBorder="1" applyAlignment="1">
      <alignment vertical="top" wrapText="1"/>
    </xf>
    <xf numFmtId="9" fontId="0" fillId="0" borderId="66" xfId="0" applyNumberFormat="1" applyBorder="1" applyAlignment="1">
      <alignment/>
    </xf>
    <xf numFmtId="4" fontId="0" fillId="0" borderId="16" xfId="0" applyNumberFormat="1" applyFont="1" applyBorder="1" applyAlignment="1">
      <alignment wrapText="1"/>
    </xf>
    <xf numFmtId="0" fontId="18" fillId="0" borderId="32" xfId="0" applyFont="1" applyFill="1" applyBorder="1" applyAlignment="1">
      <alignment vertical="top" wrapText="1"/>
    </xf>
    <xf numFmtId="4" fontId="23" fillId="0" borderId="32" xfId="0" applyNumberFormat="1" applyFont="1" applyFill="1" applyBorder="1" applyAlignment="1">
      <alignment vertical="top" wrapText="1"/>
    </xf>
    <xf numFmtId="9" fontId="0" fillId="0" borderId="74" xfId="0" applyNumberFormat="1" applyBorder="1" applyAlignment="1">
      <alignment/>
    </xf>
    <xf numFmtId="4" fontId="23" fillId="0" borderId="19" xfId="0" applyNumberFormat="1" applyFont="1" applyFill="1" applyBorder="1" applyAlignment="1">
      <alignment vertical="top" wrapText="1"/>
    </xf>
    <xf numFmtId="4" fontId="0" fillId="0" borderId="28" xfId="0" applyNumberFormat="1" applyFont="1" applyBorder="1" applyAlignment="1">
      <alignment wrapText="1"/>
    </xf>
    <xf numFmtId="4" fontId="23" fillId="0" borderId="32" xfId="0" applyNumberFormat="1" applyFont="1" applyBorder="1" applyAlignment="1">
      <alignment vertical="top" wrapText="1"/>
    </xf>
    <xf numFmtId="4" fontId="0" fillId="0" borderId="28" xfId="0" applyNumberFormat="1" applyBorder="1" applyAlignment="1">
      <alignment wrapText="1"/>
    </xf>
    <xf numFmtId="0" fontId="18" fillId="0" borderId="28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4" fontId="23" fillId="0" borderId="25" xfId="0" applyNumberFormat="1" applyFont="1" applyBorder="1" applyAlignment="1">
      <alignment vertical="top" wrapText="1"/>
    </xf>
    <xf numFmtId="4" fontId="23" fillId="0" borderId="19" xfId="0" applyNumberFormat="1" applyFont="1" applyBorder="1" applyAlignment="1">
      <alignment vertical="top" wrapText="1"/>
    </xf>
    <xf numFmtId="4" fontId="0" fillId="0" borderId="29" xfId="0" applyNumberFormat="1" applyBorder="1" applyAlignment="1">
      <alignment wrapText="1"/>
    </xf>
    <xf numFmtId="0" fontId="0" fillId="0" borderId="35" xfId="0" applyFill="1" applyBorder="1" applyAlignment="1">
      <alignment/>
    </xf>
    <xf numFmtId="4" fontId="23" fillId="0" borderId="30" xfId="0" applyNumberFormat="1" applyFont="1" applyBorder="1" applyAlignment="1">
      <alignment horizontal="right" wrapText="1"/>
    </xf>
    <xf numFmtId="4" fontId="23" fillId="0" borderId="30" xfId="0" applyNumberFormat="1" applyFont="1" applyBorder="1" applyAlignment="1">
      <alignment wrapText="1"/>
    </xf>
    <xf numFmtId="4" fontId="23" fillId="0" borderId="19" xfId="0" applyNumberFormat="1" applyFont="1" applyBorder="1" applyAlignment="1">
      <alignment/>
    </xf>
    <xf numFmtId="4" fontId="23" fillId="0" borderId="75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 wrapText="1"/>
    </xf>
    <xf numFmtId="4" fontId="23" fillId="0" borderId="75" xfId="0" applyNumberFormat="1" applyFont="1" applyBorder="1" applyAlignment="1">
      <alignment/>
    </xf>
    <xf numFmtId="4" fontId="22" fillId="0" borderId="13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13.140625" style="0" customWidth="1"/>
    <col min="2" max="2" width="18.57421875" style="0" customWidth="1"/>
    <col min="3" max="3" width="9.7109375" style="0" customWidth="1"/>
    <col min="4" max="4" width="37.57421875" style="0" customWidth="1"/>
    <col min="5" max="5" width="15.7109375" style="0" customWidth="1"/>
    <col min="6" max="6" width="16.421875" style="5" customWidth="1"/>
    <col min="7" max="7" width="15.140625" style="0" customWidth="1"/>
    <col min="8" max="8" width="40.421875" style="0" customWidth="1"/>
    <col min="9" max="9" width="22.57421875" style="0" customWidth="1"/>
  </cols>
  <sheetData>
    <row r="1" ht="12.75" customHeight="1"/>
    <row r="2" spans="1:8" ht="24" customHeight="1">
      <c r="A2" s="27" t="s">
        <v>54</v>
      </c>
      <c r="B2" s="27"/>
      <c r="C2" s="27"/>
      <c r="D2" s="27"/>
      <c r="E2" s="27"/>
      <c r="G2" s="2"/>
      <c r="H2" s="2"/>
    </row>
    <row r="3" spans="1:8" ht="15">
      <c r="A3" s="162"/>
      <c r="B3" s="163"/>
      <c r="C3" s="163"/>
      <c r="D3" s="163"/>
      <c r="E3" s="163"/>
      <c r="G3" s="2"/>
      <c r="H3" s="2"/>
    </row>
    <row r="4" spans="1:6" ht="12.75">
      <c r="A4" s="18"/>
      <c r="F4" s="18"/>
    </row>
    <row r="5" spans="1:6" ht="13.5" thickBot="1">
      <c r="A5" s="18"/>
      <c r="F5" s="18"/>
    </row>
    <row r="6" spans="1:8" ht="37.5" customHeight="1" thickBot="1">
      <c r="A6" s="11" t="s">
        <v>10</v>
      </c>
      <c r="B6" s="6" t="s">
        <v>0</v>
      </c>
      <c r="C6" s="10" t="s">
        <v>9</v>
      </c>
      <c r="D6" s="7" t="s">
        <v>1</v>
      </c>
      <c r="E6" s="12" t="s">
        <v>6</v>
      </c>
      <c r="F6" s="12" t="s">
        <v>16</v>
      </c>
      <c r="G6" s="12" t="s">
        <v>7</v>
      </c>
      <c r="H6" s="12" t="s">
        <v>8</v>
      </c>
    </row>
    <row r="7" spans="1:8" ht="24.75" customHeight="1">
      <c r="A7" s="13"/>
      <c r="B7" s="21" t="s">
        <v>11</v>
      </c>
      <c r="C7" s="22">
        <v>120420</v>
      </c>
      <c r="D7" s="23" t="s">
        <v>12</v>
      </c>
      <c r="E7" s="19">
        <v>500</v>
      </c>
      <c r="F7" s="41">
        <v>0</v>
      </c>
      <c r="G7" s="32">
        <v>0</v>
      </c>
      <c r="H7" s="34" t="s">
        <v>18</v>
      </c>
    </row>
    <row r="8" spans="1:8" ht="28.5" customHeight="1">
      <c r="A8" s="13"/>
      <c r="B8" s="21" t="s">
        <v>11</v>
      </c>
      <c r="C8" s="24">
        <v>120420</v>
      </c>
      <c r="D8" s="23" t="s">
        <v>13</v>
      </c>
      <c r="E8" s="19">
        <v>300</v>
      </c>
      <c r="F8" s="42">
        <v>0</v>
      </c>
      <c r="G8" s="33">
        <f>F8/E8</f>
        <v>0</v>
      </c>
      <c r="H8" s="34" t="s">
        <v>19</v>
      </c>
    </row>
    <row r="9" spans="1:8" ht="27.75" customHeight="1">
      <c r="A9" s="13"/>
      <c r="B9" s="21" t="s">
        <v>14</v>
      </c>
      <c r="C9" s="40" t="s">
        <v>15</v>
      </c>
      <c r="D9" s="23" t="s">
        <v>12</v>
      </c>
      <c r="E9" s="19">
        <v>500</v>
      </c>
      <c r="F9" s="42">
        <v>400</v>
      </c>
      <c r="G9" s="39">
        <f>SUM(F9/E9)</f>
        <v>0.8</v>
      </c>
      <c r="H9" s="35" t="s">
        <v>17</v>
      </c>
    </row>
    <row r="10" spans="1:8" ht="15">
      <c r="A10" s="14"/>
      <c r="B10" s="15"/>
      <c r="C10" s="25"/>
      <c r="D10" s="20" t="s">
        <v>2</v>
      </c>
      <c r="E10" s="38">
        <v>600</v>
      </c>
      <c r="F10" s="42">
        <v>125</v>
      </c>
      <c r="G10" s="39">
        <f>SUM(F10/E10)</f>
        <v>0.20833333333333334</v>
      </c>
      <c r="H10" s="36"/>
    </row>
    <row r="11" spans="1:8" ht="15">
      <c r="A11" s="13"/>
      <c r="B11" s="21"/>
      <c r="C11" s="24"/>
      <c r="D11" s="23" t="s">
        <v>3</v>
      </c>
      <c r="E11" s="19">
        <v>3500</v>
      </c>
      <c r="F11" s="42">
        <v>1300</v>
      </c>
      <c r="G11" s="39">
        <f>SUM(F11/E11)</f>
        <v>0.37142857142857144</v>
      </c>
      <c r="H11" s="36"/>
    </row>
    <row r="12" spans="1:8" ht="15.75" thickBot="1">
      <c r="A12" s="13"/>
      <c r="B12" s="21"/>
      <c r="C12" s="26"/>
      <c r="D12" s="23" t="s">
        <v>4</v>
      </c>
      <c r="E12" s="19">
        <v>13502</v>
      </c>
      <c r="F12" s="43">
        <v>7500</v>
      </c>
      <c r="G12" s="39">
        <f>SUM(F12/E12)</f>
        <v>0.5554732632202637</v>
      </c>
      <c r="H12" s="37"/>
    </row>
    <row r="13" spans="1:8" s="1" customFormat="1" ht="16.5" thickBot="1">
      <c r="A13" s="16"/>
      <c r="B13" s="3" t="s">
        <v>5</v>
      </c>
      <c r="C13" s="9"/>
      <c r="D13" s="4"/>
      <c r="E13" s="161">
        <f>SUM(E7:E12)</f>
        <v>18902</v>
      </c>
      <c r="F13" s="44">
        <f>SUM(F7:F12)</f>
        <v>9325</v>
      </c>
      <c r="G13" s="136">
        <f>F13/E13</f>
        <v>0.49333403872606074</v>
      </c>
      <c r="H13" s="17"/>
    </row>
    <row r="14" ht="14.25">
      <c r="A14" s="28"/>
    </row>
    <row r="15" ht="15" thickBot="1">
      <c r="A15" s="28"/>
    </row>
    <row r="16" spans="1:8" ht="32.25" thickBot="1">
      <c r="A16" s="11" t="s">
        <v>20</v>
      </c>
      <c r="B16" s="6" t="s">
        <v>0</v>
      </c>
      <c r="C16" s="10" t="s">
        <v>9</v>
      </c>
      <c r="D16" s="7" t="s">
        <v>1</v>
      </c>
      <c r="E16" s="12" t="s">
        <v>6</v>
      </c>
      <c r="F16" s="12" t="s">
        <v>16</v>
      </c>
      <c r="G16" s="12" t="s">
        <v>7</v>
      </c>
      <c r="H16" s="45" t="s">
        <v>8</v>
      </c>
    </row>
    <row r="17" spans="1:8" ht="26.25" customHeight="1">
      <c r="A17" s="46"/>
      <c r="B17" s="47" t="s">
        <v>21</v>
      </c>
      <c r="C17" s="48" t="s">
        <v>22</v>
      </c>
      <c r="D17" s="49" t="s">
        <v>23</v>
      </c>
      <c r="E17" s="19">
        <v>500</v>
      </c>
      <c r="F17" s="50">
        <v>471.5</v>
      </c>
      <c r="G17" s="51">
        <f>F17/E17</f>
        <v>0.943</v>
      </c>
      <c r="H17" s="52"/>
    </row>
    <row r="18" spans="1:8" ht="15">
      <c r="A18" s="46"/>
      <c r="B18" s="47" t="s">
        <v>24</v>
      </c>
      <c r="C18" s="53" t="s">
        <v>25</v>
      </c>
      <c r="D18" s="49" t="s">
        <v>26</v>
      </c>
      <c r="E18" s="19">
        <v>150</v>
      </c>
      <c r="F18" s="54">
        <v>153</v>
      </c>
      <c r="G18" s="55">
        <f aca="true" t="shared" si="0" ref="G18:G23">F18/E18</f>
        <v>1.02</v>
      </c>
      <c r="H18" s="56"/>
    </row>
    <row r="19" spans="1:8" ht="15">
      <c r="A19" s="46"/>
      <c r="B19" s="47" t="s">
        <v>24</v>
      </c>
      <c r="C19" s="53" t="s">
        <v>25</v>
      </c>
      <c r="D19" s="49" t="s">
        <v>27</v>
      </c>
      <c r="E19" s="19">
        <v>1000</v>
      </c>
      <c r="F19" s="57">
        <v>830.875</v>
      </c>
      <c r="G19" s="55">
        <f t="shared" si="0"/>
        <v>0.830875</v>
      </c>
      <c r="H19" s="52"/>
    </row>
    <row r="20" spans="1:8" ht="15">
      <c r="A20" s="14"/>
      <c r="B20" s="15"/>
      <c r="C20" s="58"/>
      <c r="D20" s="59" t="s">
        <v>2</v>
      </c>
      <c r="E20" s="19">
        <v>700</v>
      </c>
      <c r="F20" s="57">
        <v>200</v>
      </c>
      <c r="G20" s="55">
        <f t="shared" si="0"/>
        <v>0.2857142857142857</v>
      </c>
      <c r="H20" s="56"/>
    </row>
    <row r="21" spans="1:8" ht="15">
      <c r="A21" s="46"/>
      <c r="B21" s="47"/>
      <c r="C21" s="60"/>
      <c r="D21" s="49" t="s">
        <v>3</v>
      </c>
      <c r="E21" s="19">
        <v>3149</v>
      </c>
      <c r="F21" s="57">
        <v>1654</v>
      </c>
      <c r="G21" s="55">
        <f t="shared" si="0"/>
        <v>0.5252461098761512</v>
      </c>
      <c r="H21" s="56"/>
    </row>
    <row r="22" spans="1:8" ht="15.75" thickBot="1">
      <c r="A22" s="46"/>
      <c r="B22" s="47"/>
      <c r="C22" s="61"/>
      <c r="D22" s="49" t="s">
        <v>4</v>
      </c>
      <c r="E22" s="19">
        <v>16402</v>
      </c>
      <c r="F22" s="62">
        <v>14762</v>
      </c>
      <c r="G22" s="63">
        <f t="shared" si="0"/>
        <v>0.9000121936349226</v>
      </c>
      <c r="H22" s="56"/>
    </row>
    <row r="23" spans="1:8" s="1" customFormat="1" ht="16.5" thickBot="1">
      <c r="A23" s="16"/>
      <c r="B23" s="64" t="s">
        <v>5</v>
      </c>
      <c r="C23" s="65"/>
      <c r="D23" s="4"/>
      <c r="E23" s="8">
        <f>SUM(E17:E22)</f>
        <v>21901</v>
      </c>
      <c r="F23" s="66">
        <f>SUM(F17:F22)</f>
        <v>18071.375</v>
      </c>
      <c r="G23" s="67">
        <f t="shared" si="0"/>
        <v>0.8251392630473494</v>
      </c>
      <c r="H23" s="17"/>
    </row>
    <row r="25" ht="13.5" thickBot="1"/>
    <row r="26" spans="1:8" ht="32.25" thickBot="1">
      <c r="A26" s="68" t="s">
        <v>28</v>
      </c>
      <c r="B26" s="69" t="s">
        <v>0</v>
      </c>
      <c r="C26" s="70" t="s">
        <v>9</v>
      </c>
      <c r="D26" s="71" t="s">
        <v>1</v>
      </c>
      <c r="E26" s="72" t="s">
        <v>6</v>
      </c>
      <c r="F26" s="12" t="s">
        <v>16</v>
      </c>
      <c r="G26" s="12" t="s">
        <v>7</v>
      </c>
      <c r="H26" s="73" t="s">
        <v>8</v>
      </c>
    </row>
    <row r="27" spans="1:8" s="82" customFormat="1" ht="33" customHeight="1">
      <c r="A27" s="74"/>
      <c r="B27" s="75" t="s">
        <v>29</v>
      </c>
      <c r="C27" s="76" t="s">
        <v>30</v>
      </c>
      <c r="D27" s="77" t="s">
        <v>31</v>
      </c>
      <c r="E27" s="78">
        <v>4500</v>
      </c>
      <c r="F27" s="79">
        <v>2140</v>
      </c>
      <c r="G27" s="80">
        <f>F27/E27</f>
        <v>0.47555555555555556</v>
      </c>
      <c r="H27" s="81" t="s">
        <v>32</v>
      </c>
    </row>
    <row r="28" spans="1:8" ht="15">
      <c r="A28" s="83"/>
      <c r="B28" s="84"/>
      <c r="C28" s="85"/>
      <c r="D28" s="86" t="s">
        <v>2</v>
      </c>
      <c r="E28" s="87">
        <v>500</v>
      </c>
      <c r="F28" s="88">
        <v>250</v>
      </c>
      <c r="G28" s="89">
        <f>F28/E28</f>
        <v>0.5</v>
      </c>
      <c r="H28" s="90"/>
    </row>
    <row r="29" spans="1:8" ht="15">
      <c r="A29" s="83"/>
      <c r="B29" s="84"/>
      <c r="C29" s="85"/>
      <c r="D29" s="86" t="s">
        <v>3</v>
      </c>
      <c r="E29" s="87">
        <v>3000</v>
      </c>
      <c r="F29" s="88">
        <v>320</v>
      </c>
      <c r="G29" s="89">
        <f>F29/E29</f>
        <v>0.10666666666666667</v>
      </c>
      <c r="H29" s="91"/>
    </row>
    <row r="30" spans="1:8" ht="15.75" thickBot="1">
      <c r="A30" s="83"/>
      <c r="B30" s="92"/>
      <c r="C30" s="93"/>
      <c r="D30" s="94" t="s">
        <v>4</v>
      </c>
      <c r="E30" s="95">
        <v>16028</v>
      </c>
      <c r="F30" s="96">
        <v>8300</v>
      </c>
      <c r="G30" s="97">
        <f>F30/E30</f>
        <v>0.5178437733965561</v>
      </c>
      <c r="H30" s="98"/>
    </row>
    <row r="31" spans="1:8" s="1" customFormat="1" ht="16.5" thickBot="1">
      <c r="A31" s="99"/>
      <c r="B31" s="100" t="s">
        <v>5</v>
      </c>
      <c r="C31" s="101"/>
      <c r="D31" s="102"/>
      <c r="E31" s="103">
        <f>SUM(E27:E30)</f>
        <v>24028</v>
      </c>
      <c r="F31" s="104">
        <f>SUM(F27:F30)</f>
        <v>11010</v>
      </c>
      <c r="G31" s="105">
        <f>F31/E31</f>
        <v>0.45821541534875976</v>
      </c>
      <c r="H31" s="106"/>
    </row>
    <row r="32" spans="1:6" ht="14.25">
      <c r="A32" s="28"/>
      <c r="F32" s="18"/>
    </row>
    <row r="33" spans="1:6" ht="14.25">
      <c r="A33" s="28"/>
      <c r="F33" s="18"/>
    </row>
    <row r="34" spans="1:6" ht="14.25">
      <c r="A34" s="28"/>
      <c r="F34" s="18"/>
    </row>
    <row r="35" spans="1:6" ht="14.25">
      <c r="A35" s="28"/>
      <c r="F35" s="18"/>
    </row>
    <row r="36" spans="1:6" ht="14.25">
      <c r="A36" s="28"/>
      <c r="F36" s="18"/>
    </row>
    <row r="38" ht="13.5" thickBot="1"/>
    <row r="39" spans="1:8" ht="33" customHeight="1" thickBot="1">
      <c r="A39" s="107" t="s">
        <v>33</v>
      </c>
      <c r="B39" s="6" t="s">
        <v>0</v>
      </c>
      <c r="C39" s="10" t="s">
        <v>9</v>
      </c>
      <c r="D39" s="7" t="s">
        <v>1</v>
      </c>
      <c r="E39" s="108" t="s">
        <v>6</v>
      </c>
      <c r="F39" s="12" t="s">
        <v>16</v>
      </c>
      <c r="G39" s="109" t="s">
        <v>7</v>
      </c>
      <c r="H39" s="12" t="s">
        <v>8</v>
      </c>
    </row>
    <row r="40" spans="1:8" ht="21" customHeight="1">
      <c r="A40" s="110"/>
      <c r="B40" s="15" t="s">
        <v>34</v>
      </c>
      <c r="C40" s="111">
        <v>120445</v>
      </c>
      <c r="D40" s="112" t="s">
        <v>35</v>
      </c>
      <c r="E40" s="155">
        <v>700</v>
      </c>
      <c r="F40" s="113">
        <v>700</v>
      </c>
      <c r="G40" s="114">
        <f aca="true" t="shared" si="1" ref="G40:G47">SUM(F40/E40)</f>
        <v>1</v>
      </c>
      <c r="H40" s="52"/>
    </row>
    <row r="41" spans="1:8" ht="18.75" customHeight="1">
      <c r="A41" s="110"/>
      <c r="B41" s="15" t="s">
        <v>36</v>
      </c>
      <c r="C41" s="115">
        <v>120241</v>
      </c>
      <c r="D41" s="112" t="s">
        <v>37</v>
      </c>
      <c r="E41" s="155">
        <v>3000</v>
      </c>
      <c r="F41" s="116">
        <v>1740</v>
      </c>
      <c r="G41" s="30">
        <f t="shared" si="1"/>
        <v>0.58</v>
      </c>
      <c r="H41" s="52" t="s">
        <v>38</v>
      </c>
    </row>
    <row r="42" spans="1:8" ht="18.75" customHeight="1">
      <c r="A42" s="117"/>
      <c r="B42" s="15" t="s">
        <v>39</v>
      </c>
      <c r="C42" s="115">
        <v>122330</v>
      </c>
      <c r="D42" s="112" t="s">
        <v>35</v>
      </c>
      <c r="E42" s="156">
        <v>350</v>
      </c>
      <c r="F42" s="116">
        <v>350</v>
      </c>
      <c r="G42" s="30">
        <f t="shared" si="1"/>
        <v>1</v>
      </c>
      <c r="H42" s="52"/>
    </row>
    <row r="43" spans="1:8" ht="17.25" customHeight="1">
      <c r="A43" s="117"/>
      <c r="B43" s="15" t="s">
        <v>40</v>
      </c>
      <c r="C43" s="115">
        <v>121498</v>
      </c>
      <c r="D43" s="112" t="s">
        <v>37</v>
      </c>
      <c r="E43" s="156">
        <v>2550</v>
      </c>
      <c r="F43" s="116">
        <v>2550</v>
      </c>
      <c r="G43" s="30">
        <f t="shared" si="1"/>
        <v>1</v>
      </c>
      <c r="H43" s="52"/>
    </row>
    <row r="44" spans="1:8" ht="15.75" customHeight="1">
      <c r="A44" s="117"/>
      <c r="B44" s="15" t="s">
        <v>41</v>
      </c>
      <c r="C44" s="115">
        <v>120359</v>
      </c>
      <c r="D44" s="118" t="s">
        <v>27</v>
      </c>
      <c r="E44" s="156">
        <v>750</v>
      </c>
      <c r="F44" s="119">
        <v>750</v>
      </c>
      <c r="G44" s="30">
        <f t="shared" si="1"/>
        <v>1</v>
      </c>
      <c r="H44" s="52"/>
    </row>
    <row r="45" spans="1:8" ht="25.5" customHeight="1">
      <c r="A45" s="117"/>
      <c r="B45" s="120" t="s">
        <v>42</v>
      </c>
      <c r="C45" s="121">
        <v>120060</v>
      </c>
      <c r="D45" s="112" t="s">
        <v>43</v>
      </c>
      <c r="E45" s="156">
        <v>1000</v>
      </c>
      <c r="F45" s="119">
        <v>1000</v>
      </c>
      <c r="G45" s="30">
        <f t="shared" si="1"/>
        <v>1</v>
      </c>
      <c r="H45" s="122"/>
    </row>
    <row r="46" spans="1:8" ht="39" customHeight="1">
      <c r="A46" s="117"/>
      <c r="B46" s="15"/>
      <c r="C46" s="115"/>
      <c r="D46" s="118" t="s">
        <v>2</v>
      </c>
      <c r="E46" s="156">
        <v>550</v>
      </c>
      <c r="F46" s="119">
        <v>1300</v>
      </c>
      <c r="G46" s="30">
        <f t="shared" si="1"/>
        <v>2.3636363636363638</v>
      </c>
      <c r="H46" s="122" t="s">
        <v>55</v>
      </c>
    </row>
    <row r="47" spans="1:8" ht="15" customHeight="1">
      <c r="A47" s="124"/>
      <c r="B47" s="120"/>
      <c r="C47" s="121"/>
      <c r="D47" s="118" t="s">
        <v>3</v>
      </c>
      <c r="E47" s="125">
        <v>3300</v>
      </c>
      <c r="F47" s="119">
        <v>2000</v>
      </c>
      <c r="G47" s="30">
        <f t="shared" si="1"/>
        <v>0.6060606060606061</v>
      </c>
      <c r="H47" s="123"/>
    </row>
    <row r="48" spans="1:8" ht="15" customHeight="1" thickBot="1">
      <c r="A48" s="126"/>
      <c r="B48" s="127"/>
      <c r="C48" s="128"/>
      <c r="D48" s="129" t="s">
        <v>4</v>
      </c>
      <c r="E48" s="130">
        <v>11340</v>
      </c>
      <c r="F48" s="131">
        <v>9100</v>
      </c>
      <c r="G48" s="31">
        <f>SUM(F48/E48)</f>
        <v>0.8024691358024691</v>
      </c>
      <c r="H48" s="132"/>
    </row>
    <row r="49" spans="1:8" s="1" customFormat="1" ht="17.25" customHeight="1" thickBot="1">
      <c r="A49" s="133"/>
      <c r="B49" s="3" t="s">
        <v>5</v>
      </c>
      <c r="C49" s="9"/>
      <c r="D49" s="4"/>
      <c r="E49" s="8">
        <f>SUM(E40:E48)</f>
        <v>23540</v>
      </c>
      <c r="F49" s="134">
        <f>SUM(F40:F48)</f>
        <v>19490</v>
      </c>
      <c r="G49" s="29">
        <f>SUM(F49/E49)</f>
        <v>0.8279524214103653</v>
      </c>
      <c r="H49" s="135"/>
    </row>
    <row r="50" ht="12.75">
      <c r="F50" s="18"/>
    </row>
    <row r="51" ht="13.5" thickBot="1"/>
    <row r="52" spans="1:8" ht="32.25" thickBot="1">
      <c r="A52" s="11" t="s">
        <v>44</v>
      </c>
      <c r="B52" s="6" t="s">
        <v>0</v>
      </c>
      <c r="C52" s="10" t="s">
        <v>9</v>
      </c>
      <c r="D52" s="7" t="s">
        <v>1</v>
      </c>
      <c r="E52" s="12" t="s">
        <v>6</v>
      </c>
      <c r="F52" s="12" t="s">
        <v>16</v>
      </c>
      <c r="G52" s="12" t="s">
        <v>7</v>
      </c>
      <c r="H52" s="45" t="s">
        <v>8</v>
      </c>
    </row>
    <row r="53" spans="1:8" ht="15">
      <c r="A53" s="13"/>
      <c r="B53" s="137" t="s">
        <v>45</v>
      </c>
      <c r="C53" s="138" t="s">
        <v>46</v>
      </c>
      <c r="D53" s="118" t="s">
        <v>27</v>
      </c>
      <c r="E53" s="139">
        <v>1500</v>
      </c>
      <c r="F53" s="157">
        <v>1230.5</v>
      </c>
      <c r="G53" s="140">
        <f aca="true" t="shared" si="2" ref="G53:G58">SUM(F53/E53)</f>
        <v>0.8203333333333334</v>
      </c>
      <c r="H53" s="141"/>
    </row>
    <row r="54" spans="1:8" ht="15">
      <c r="A54" s="13"/>
      <c r="B54" s="137" t="s">
        <v>47</v>
      </c>
      <c r="C54" s="142">
        <v>120584</v>
      </c>
      <c r="D54" s="118" t="s">
        <v>48</v>
      </c>
      <c r="E54" s="143">
        <v>3000</v>
      </c>
      <c r="F54" s="158">
        <v>2242.5</v>
      </c>
      <c r="G54" s="144">
        <f t="shared" si="2"/>
        <v>0.7475</v>
      </c>
      <c r="H54" s="141"/>
    </row>
    <row r="55" spans="1:8" ht="25.5">
      <c r="A55" s="13"/>
      <c r="B55" s="120" t="s">
        <v>49</v>
      </c>
      <c r="C55" s="142">
        <v>121790</v>
      </c>
      <c r="D55" s="118" t="s">
        <v>50</v>
      </c>
      <c r="E55" s="159">
        <v>1200</v>
      </c>
      <c r="F55" s="160">
        <v>1089</v>
      </c>
      <c r="G55" s="144">
        <f t="shared" si="2"/>
        <v>0.9075</v>
      </c>
      <c r="H55" s="141"/>
    </row>
    <row r="56" spans="1:8" ht="15">
      <c r="A56" s="13"/>
      <c r="B56" s="120" t="s">
        <v>51</v>
      </c>
      <c r="C56" s="53" t="s">
        <v>52</v>
      </c>
      <c r="D56" s="118" t="s">
        <v>53</v>
      </c>
      <c r="E56" s="143">
        <v>1500</v>
      </c>
      <c r="F56" s="145">
        <v>1406</v>
      </c>
      <c r="G56" s="144">
        <f t="shared" si="2"/>
        <v>0.9373333333333334</v>
      </c>
      <c r="H56" s="146"/>
    </row>
    <row r="57" spans="1:8" ht="15">
      <c r="A57" s="14"/>
      <c r="B57" s="15"/>
      <c r="C57" s="58"/>
      <c r="D57" s="118" t="s">
        <v>2</v>
      </c>
      <c r="E57" s="147">
        <v>700</v>
      </c>
      <c r="F57" s="145">
        <v>700</v>
      </c>
      <c r="G57" s="144">
        <f t="shared" si="2"/>
        <v>1</v>
      </c>
      <c r="H57" s="148"/>
    </row>
    <row r="58" spans="1:8" ht="15">
      <c r="A58" s="13"/>
      <c r="B58" s="137"/>
      <c r="C58" s="142"/>
      <c r="D58" s="118" t="s">
        <v>3</v>
      </c>
      <c r="E58" s="143">
        <v>2500</v>
      </c>
      <c r="F58" s="145">
        <v>2500</v>
      </c>
      <c r="G58" s="144">
        <f t="shared" si="2"/>
        <v>1</v>
      </c>
      <c r="H58" s="148"/>
    </row>
    <row r="59" spans="1:8" ht="15.75" thickBot="1">
      <c r="A59" s="14"/>
      <c r="B59" s="149"/>
      <c r="C59" s="150"/>
      <c r="D59" s="112" t="s">
        <v>4</v>
      </c>
      <c r="E59" s="151">
        <v>9500</v>
      </c>
      <c r="F59" s="152">
        <v>7000</v>
      </c>
      <c r="G59" s="31">
        <f>SUM(F59/E59)</f>
        <v>0.7368421052631579</v>
      </c>
      <c r="H59" s="153"/>
    </row>
    <row r="60" spans="1:8" s="1" customFormat="1" ht="16.5" customHeight="1" thickBot="1">
      <c r="A60" s="16"/>
      <c r="B60" s="3" t="s">
        <v>5</v>
      </c>
      <c r="C60" s="9"/>
      <c r="D60" s="4"/>
      <c r="E60" s="8">
        <f>SUM(E53:E59)</f>
        <v>19900</v>
      </c>
      <c r="F60" s="8">
        <f>SUM(F53:F59)</f>
        <v>16168</v>
      </c>
      <c r="G60" s="136">
        <f>SUM(F60/E60)</f>
        <v>0.8124623115577889</v>
      </c>
      <c r="H60" s="154"/>
    </row>
    <row r="61" ht="12.75">
      <c r="F61" s="18"/>
    </row>
  </sheetData>
  <sheetProtection/>
  <mergeCells count="1">
    <mergeCell ref="A3:E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Verdánová</dc:creator>
  <cp:keywords/>
  <dc:description/>
  <cp:lastModifiedBy>Mazancova Michaela</cp:lastModifiedBy>
  <cp:lastPrinted>2013-10-14T11:14:17Z</cp:lastPrinted>
  <dcterms:created xsi:type="dcterms:W3CDTF">2012-11-26T13:39:25Z</dcterms:created>
  <dcterms:modified xsi:type="dcterms:W3CDTF">2013-11-18T08:51:11Z</dcterms:modified>
  <cp:category/>
  <cp:version/>
  <cp:contentType/>
  <cp:contentStatus/>
</cp:coreProperties>
</file>