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plán oprav přes SF" sheetId="1" r:id="rId1"/>
  </sheets>
  <definedNames/>
  <calcPr fullCalcOnLoad="1"/>
</workbook>
</file>

<file path=xl/sharedStrings.xml><?xml version="1.0" encoding="utf-8"?>
<sst xmlns="http://schemas.openxmlformats.org/spreadsheetml/2006/main" count="118" uniqueCount="60">
  <si>
    <t>adresa</t>
  </si>
  <si>
    <t>popis akce</t>
  </si>
  <si>
    <t>opravy kotelen</t>
  </si>
  <si>
    <t>oprava volných bytů</t>
  </si>
  <si>
    <t>běžná údržba</t>
  </si>
  <si>
    <t>CELKEM</t>
  </si>
  <si>
    <t>plán 2013          v tis. Kč</t>
  </si>
  <si>
    <t>čerpání v %</t>
  </si>
  <si>
    <t>poznámka</t>
  </si>
  <si>
    <t>ORG</t>
  </si>
  <si>
    <t>Realit EM</t>
  </si>
  <si>
    <t>Římská 23</t>
  </si>
  <si>
    <t>oprava teras</t>
  </si>
  <si>
    <t>oprava sklepních prostor</t>
  </si>
  <si>
    <t>Žitná 32</t>
  </si>
  <si>
    <t>022055</t>
  </si>
  <si>
    <t>nerealizováno - oprava zařazena do plánu na r. 2014 - oprava bude provedena až po rekonsturkci ZTI, na kterou probíhá VŘ na OIV</t>
  </si>
  <si>
    <t>opravu 1. terasy zajištuje OI- probíhá VŘ - akce dosud nebyla zahájena, opravu 2.  terasy zajišťuje SF - akce bude přesunuta na r. 2014 nájemce dosud nezpřístupnil byt (dlouhodobý pobyt v zahraničí)</t>
  </si>
  <si>
    <t>čerpání                k 30.9.2013</t>
  </si>
  <si>
    <t>HASPRA</t>
  </si>
  <si>
    <t>Plavecká 10</t>
  </si>
  <si>
    <t>020402</t>
  </si>
  <si>
    <t>oprava terasy</t>
  </si>
  <si>
    <t>Vratislavova 2</t>
  </si>
  <si>
    <t>060033</t>
  </si>
  <si>
    <t>opravy terasy</t>
  </si>
  <si>
    <t>oprava střechy</t>
  </si>
  <si>
    <t>vypsáno VŘ OI MČ - dle sdělení OIV bude podepsaná smlouva</t>
  </si>
  <si>
    <t>IKON</t>
  </si>
  <si>
    <t>Sekaninova 24</t>
  </si>
  <si>
    <t>040711</t>
  </si>
  <si>
    <t>výměna oken, fasáda</t>
  </si>
  <si>
    <t xml:space="preserve">zajišťuje OI - realizace v 10/2013, SOD podepsána, vysoutěžená cena 2 140 tis. - akce dosud nebyla zahájena, v 10/2013 bude předání staveniště </t>
  </si>
  <si>
    <t>AUSTIS</t>
  </si>
  <si>
    <t>Londýnská 4</t>
  </si>
  <si>
    <t>oprava balkonů</t>
  </si>
  <si>
    <t>Jana Masaryka 47</t>
  </si>
  <si>
    <t>ZTI - kanalizace, plyn</t>
  </si>
  <si>
    <t>Rejskova 13</t>
  </si>
  <si>
    <t>Sarajevská 17</t>
  </si>
  <si>
    <t>Jana Masaryka 19</t>
  </si>
  <si>
    <t>Havličkovy sady</t>
  </si>
  <si>
    <t>provoz sadů, Grotty atd.</t>
  </si>
  <si>
    <t>CENTRA</t>
  </si>
  <si>
    <t>Karlovo nám. 29</t>
  </si>
  <si>
    <t>020558</t>
  </si>
  <si>
    <t>namísto plánované akce proběhne oprava rozvodů ÚT v domě Karlovo n. 34, schváleno RMČ, akce již byla zahájena</t>
  </si>
  <si>
    <t>Americká 14</t>
  </si>
  <si>
    <t>oprava oken v uliční a dvorní fasádě</t>
  </si>
  <si>
    <t>akce již byla zahájena</t>
  </si>
  <si>
    <r>
      <t xml:space="preserve">Sázavská 25   </t>
    </r>
    <r>
      <rPr>
        <b/>
        <sz val="11"/>
        <rFont val="Arial"/>
        <family val="2"/>
      </rPr>
      <t>P</t>
    </r>
  </si>
  <si>
    <t>oprava zastřešení suterénních prostor - exekuční sklad</t>
  </si>
  <si>
    <t>Karlovo nám. 34</t>
  </si>
  <si>
    <t>020551</t>
  </si>
  <si>
    <t>oprava volného nebytového prostoru</t>
  </si>
  <si>
    <t>akce ukončena</t>
  </si>
  <si>
    <t xml:space="preserve">vypsáno VŘ OIV MČ - dle sdělení OIV bude podepsaná smlouva, dle sdělení dodavatele byla zahájení akce 30.9.2013 </t>
  </si>
  <si>
    <t>VŘ - OIV  již ukončeno- akce nebyla nezahájena</t>
  </si>
  <si>
    <t xml:space="preserve">opravy se provádějí průběžně celoročně - hlavně v letních měsících </t>
  </si>
  <si>
    <t>Plán oprav na rok 2013 - správní firmy - financovaný ze zdaňované činnosti čerpání k 30.9.2013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</si>
</sst>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1" fillId="0" borderId="10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4" fontId="21" fillId="0" borderId="12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25" fillId="0" borderId="14" xfId="0" applyFont="1" applyFill="1" applyBorder="1" applyAlignment="1">
      <alignment vertical="top" wrapText="1"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4" fontId="22" fillId="0" borderId="18" xfId="0" applyNumberFormat="1" applyFont="1" applyFill="1" applyBorder="1" applyAlignment="1">
      <alignment/>
    </xf>
    <xf numFmtId="0" fontId="18" fillId="0" borderId="19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23" xfId="0" applyFont="1" applyBorder="1" applyAlignment="1">
      <alignment vertical="top" wrapText="1"/>
    </xf>
    <xf numFmtId="0" fontId="18" fillId="0" borderId="24" xfId="0" applyFont="1" applyFill="1" applyBorder="1" applyAlignment="1">
      <alignment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9" fontId="0" fillId="0" borderId="25" xfId="0" applyNumberFormat="1" applyBorder="1" applyAlignment="1">
      <alignment/>
    </xf>
    <xf numFmtId="9" fontId="0" fillId="0" borderId="23" xfId="0" applyNumberFormat="1" applyBorder="1" applyAlignment="1">
      <alignment/>
    </xf>
    <xf numFmtId="9" fontId="0" fillId="0" borderId="24" xfId="0" applyNumberFormat="1" applyBorder="1" applyAlignment="1">
      <alignment/>
    </xf>
    <xf numFmtId="9" fontId="0" fillId="0" borderId="26" xfId="0" applyNumberFormat="1" applyBorder="1" applyAlignment="1">
      <alignment/>
    </xf>
    <xf numFmtId="9" fontId="0" fillId="0" borderId="27" xfId="0" applyNumberForma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22" fillId="0" borderId="30" xfId="0" applyNumberFormat="1" applyFont="1" applyBorder="1" applyAlignment="1">
      <alignment vertical="center" wrapText="1"/>
    </xf>
    <xf numFmtId="9" fontId="0" fillId="0" borderId="31" xfId="0" applyNumberFormat="1" applyBorder="1" applyAlignment="1">
      <alignment/>
    </xf>
    <xf numFmtId="49" fontId="18" fillId="0" borderId="32" xfId="0" applyNumberFormat="1" applyFont="1" applyBorder="1" applyAlignment="1">
      <alignment horizontal="right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8" fillId="0" borderId="16" xfId="0" applyFont="1" applyBorder="1" applyAlignment="1">
      <alignment/>
    </xf>
    <xf numFmtId="49" fontId="18" fillId="0" borderId="21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/>
    </xf>
    <xf numFmtId="4" fontId="22" fillId="0" borderId="21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0" fontId="0" fillId="0" borderId="34" xfId="0" applyFont="1" applyBorder="1" applyAlignment="1">
      <alignment wrapText="1"/>
    </xf>
    <xf numFmtId="49" fontId="18" fillId="0" borderId="32" xfId="0" applyNumberFormat="1" applyFont="1" applyBorder="1" applyAlignment="1">
      <alignment horizontal="right" vertical="top" wrapText="1"/>
    </xf>
    <xf numFmtId="4" fontId="22" fillId="0" borderId="23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0" fontId="0" fillId="0" borderId="28" xfId="0" applyBorder="1" applyAlignment="1">
      <alignment wrapText="1"/>
    </xf>
    <xf numFmtId="0" fontId="18" fillId="0" borderId="32" xfId="0" applyFont="1" applyBorder="1" applyAlignment="1">
      <alignment vertical="top" wrapText="1"/>
    </xf>
    <xf numFmtId="0" fontId="0" fillId="0" borderId="19" xfId="0" applyFont="1" applyFill="1" applyBorder="1" applyAlignment="1">
      <alignment vertical="center" wrapText="1"/>
    </xf>
    <xf numFmtId="0" fontId="18" fillId="0" borderId="32" xfId="0" applyFont="1" applyBorder="1" applyAlignment="1">
      <alignment/>
    </xf>
    <xf numFmtId="0" fontId="18" fillId="0" borderId="25" xfId="0" applyFont="1" applyBorder="1" applyAlignment="1">
      <alignment/>
    </xf>
    <xf numFmtId="4" fontId="22" fillId="0" borderId="24" xfId="0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4" fontId="22" fillId="0" borderId="14" xfId="0" applyNumberFormat="1" applyFont="1" applyFill="1" applyBorder="1" applyAlignment="1">
      <alignment/>
    </xf>
    <xf numFmtId="10" fontId="0" fillId="0" borderId="35" xfId="0" applyNumberFormat="1" applyFont="1" applyFill="1" applyBorder="1" applyAlignment="1">
      <alignment/>
    </xf>
    <xf numFmtId="0" fontId="21" fillId="0" borderId="36" xfId="0" applyFont="1" applyBorder="1" applyAlignment="1">
      <alignment vertical="top" wrapText="1"/>
    </xf>
    <xf numFmtId="0" fontId="22" fillId="0" borderId="37" xfId="0" applyFont="1" applyBorder="1" applyAlignment="1">
      <alignment vertical="top" wrapText="1"/>
    </xf>
    <xf numFmtId="0" fontId="22" fillId="0" borderId="38" xfId="0" applyFont="1" applyBorder="1" applyAlignment="1">
      <alignment vertical="top" wrapText="1"/>
    </xf>
    <xf numFmtId="0" fontId="22" fillId="0" borderId="39" xfId="0" applyFont="1" applyBorder="1" applyAlignment="1">
      <alignment vertical="top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wrapText="1"/>
    </xf>
    <xf numFmtId="0" fontId="18" fillId="0" borderId="43" xfId="0" applyFont="1" applyBorder="1" applyAlignment="1">
      <alignment wrapText="1"/>
    </xf>
    <xf numFmtId="49" fontId="18" fillId="0" borderId="44" xfId="0" applyNumberFormat="1" applyFont="1" applyBorder="1" applyAlignment="1">
      <alignment horizontal="right" wrapText="1"/>
    </xf>
    <xf numFmtId="0" fontId="18" fillId="0" borderId="45" xfId="0" applyFont="1" applyBorder="1" applyAlignment="1">
      <alignment wrapText="1"/>
    </xf>
    <xf numFmtId="4" fontId="22" fillId="0" borderId="46" xfId="0" applyNumberFormat="1" applyFont="1" applyBorder="1" applyAlignment="1">
      <alignment wrapText="1"/>
    </xf>
    <xf numFmtId="4" fontId="22" fillId="0" borderId="26" xfId="0" applyNumberFormat="1" applyFont="1" applyBorder="1" applyAlignment="1">
      <alignment/>
    </xf>
    <xf numFmtId="9" fontId="0" fillId="0" borderId="26" xfId="0" applyNumberFormat="1" applyBorder="1" applyAlignment="1">
      <alignment/>
    </xf>
    <xf numFmtId="0" fontId="0" fillId="0" borderId="47" xfId="0" applyFont="1" applyBorder="1" applyAlignment="1">
      <alignment wrapText="1"/>
    </xf>
    <xf numFmtId="0" fontId="19" fillId="0" borderId="48" xfId="0" applyFont="1" applyBorder="1" applyAlignment="1">
      <alignment vertical="top" wrapText="1"/>
    </xf>
    <xf numFmtId="0" fontId="18" fillId="0" borderId="49" xfId="0" applyFont="1" applyFill="1" applyBorder="1" applyAlignment="1">
      <alignment vertical="top" wrapText="1"/>
    </xf>
    <xf numFmtId="0" fontId="18" fillId="0" borderId="50" xfId="0" applyFont="1" applyFill="1" applyBorder="1" applyAlignment="1">
      <alignment vertical="top" wrapText="1"/>
    </xf>
    <xf numFmtId="0" fontId="18" fillId="0" borderId="51" xfId="0" applyFont="1" applyFill="1" applyBorder="1" applyAlignment="1">
      <alignment vertical="top" wrapText="1"/>
    </xf>
    <xf numFmtId="4" fontId="22" fillId="0" borderId="46" xfId="0" applyNumberFormat="1" applyFont="1" applyFill="1" applyBorder="1" applyAlignment="1">
      <alignment vertical="top" wrapText="1"/>
    </xf>
    <xf numFmtId="4" fontId="22" fillId="0" borderId="27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18" fillId="0" borderId="49" xfId="0" applyFont="1" applyBorder="1" applyAlignment="1">
      <alignment vertical="top" wrapText="1"/>
    </xf>
    <xf numFmtId="0" fontId="18" fillId="0" borderId="53" xfId="0" applyFont="1" applyBorder="1" applyAlignment="1">
      <alignment vertical="top" wrapText="1"/>
    </xf>
    <xf numFmtId="0" fontId="18" fillId="0" borderId="51" xfId="0" applyFont="1" applyBorder="1" applyAlignment="1">
      <alignment vertical="top" wrapText="1"/>
    </xf>
    <xf numFmtId="4" fontId="22" fillId="0" borderId="54" xfId="0" applyNumberFormat="1" applyFont="1" applyBorder="1" applyAlignment="1">
      <alignment vertical="top" wrapText="1"/>
    </xf>
    <xf numFmtId="4" fontId="22" fillId="0" borderId="55" xfId="0" applyNumberFormat="1" applyFont="1" applyBorder="1" applyAlignment="1">
      <alignment/>
    </xf>
    <xf numFmtId="9" fontId="0" fillId="0" borderId="55" xfId="0" applyNumberFormat="1" applyBorder="1" applyAlignment="1">
      <alignment/>
    </xf>
    <xf numFmtId="0" fontId="0" fillId="0" borderId="56" xfId="0" applyFont="1" applyBorder="1" applyAlignment="1">
      <alignment/>
    </xf>
    <xf numFmtId="0" fontId="19" fillId="0" borderId="57" xfId="0" applyFont="1" applyFill="1" applyBorder="1" applyAlignment="1">
      <alignment vertical="top" wrapText="1"/>
    </xf>
    <xf numFmtId="0" fontId="21" fillId="0" borderId="58" xfId="0" applyFont="1" applyFill="1" applyBorder="1" applyAlignment="1">
      <alignment vertical="top" wrapText="1"/>
    </xf>
    <xf numFmtId="0" fontId="21" fillId="0" borderId="59" xfId="0" applyFont="1" applyFill="1" applyBorder="1" applyAlignment="1">
      <alignment vertical="top" wrapText="1"/>
    </xf>
    <xf numFmtId="0" fontId="26" fillId="0" borderId="59" xfId="0" applyFont="1" applyFill="1" applyBorder="1" applyAlignment="1">
      <alignment vertical="top" wrapText="1"/>
    </xf>
    <xf numFmtId="4" fontId="21" fillId="0" borderId="60" xfId="0" applyNumberFormat="1" applyFont="1" applyFill="1" applyBorder="1" applyAlignment="1">
      <alignment vertical="top" wrapText="1"/>
    </xf>
    <xf numFmtId="4" fontId="22" fillId="0" borderId="61" xfId="0" applyNumberFormat="1" applyFont="1" applyFill="1" applyBorder="1" applyAlignment="1">
      <alignment/>
    </xf>
    <xf numFmtId="9" fontId="0" fillId="0" borderId="62" xfId="0" applyNumberFormat="1" applyFill="1" applyBorder="1" applyAlignment="1">
      <alignment/>
    </xf>
    <xf numFmtId="0" fontId="0" fillId="0" borderId="63" xfId="0" applyFill="1" applyBorder="1" applyAlignment="1">
      <alignment/>
    </xf>
    <xf numFmtId="0" fontId="21" fillId="0" borderId="13" xfId="0" applyFont="1" applyBorder="1" applyAlignment="1">
      <alignment vertical="top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vertical="top" wrapText="1"/>
    </xf>
    <xf numFmtId="1" fontId="18" fillId="0" borderId="21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4" fontId="22" fillId="0" borderId="30" xfId="0" applyNumberFormat="1" applyFont="1" applyBorder="1" applyAlignment="1">
      <alignment horizontal="right" vertical="top" wrapText="1"/>
    </xf>
    <xf numFmtId="9" fontId="0" fillId="0" borderId="21" xfId="0" applyNumberFormat="1" applyBorder="1" applyAlignment="1">
      <alignment/>
    </xf>
    <xf numFmtId="1" fontId="18" fillId="0" borderId="23" xfId="0" applyNumberFormat="1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4" fontId="22" fillId="0" borderId="30" xfId="0" applyNumberFormat="1" applyFont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vertical="top" wrapText="1"/>
    </xf>
    <xf numFmtId="1" fontId="18" fillId="0" borderId="23" xfId="0" applyNumberFormat="1" applyFont="1" applyFill="1" applyBorder="1" applyAlignment="1">
      <alignment vertical="top" wrapText="1"/>
    </xf>
    <xf numFmtId="0" fontId="0" fillId="0" borderId="65" xfId="0" applyBorder="1" applyAlignment="1">
      <alignment wrapText="1"/>
    </xf>
    <xf numFmtId="0" fontId="0" fillId="0" borderId="65" xfId="0" applyBorder="1" applyAlignment="1">
      <alignment/>
    </xf>
    <xf numFmtId="0" fontId="19" fillId="0" borderId="32" xfId="0" applyFont="1" applyFill="1" applyBorder="1" applyAlignment="1">
      <alignment vertical="top" wrapText="1"/>
    </xf>
    <xf numFmtId="4" fontId="22" fillId="0" borderId="30" xfId="0" applyNumberFormat="1" applyFont="1" applyFill="1" applyBorder="1" applyAlignment="1">
      <alignment vertical="top" wrapText="1"/>
    </xf>
    <xf numFmtId="0" fontId="19" fillId="0" borderId="66" xfId="0" applyFont="1" applyBorder="1" applyAlignment="1">
      <alignment vertical="top" wrapText="1"/>
    </xf>
    <xf numFmtId="0" fontId="18" fillId="0" borderId="67" xfId="0" applyFont="1" applyFill="1" applyBorder="1" applyAlignment="1">
      <alignment vertical="top" wrapText="1"/>
    </xf>
    <xf numFmtId="1" fontId="18" fillId="0" borderId="24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" fontId="22" fillId="0" borderId="68" xfId="0" applyNumberFormat="1" applyFont="1" applyBorder="1" applyAlignment="1">
      <alignment vertical="top" wrapText="1"/>
    </xf>
    <xf numFmtId="0" fontId="0" fillId="0" borderId="69" xfId="0" applyBorder="1" applyAlignment="1">
      <alignment/>
    </xf>
    <xf numFmtId="0" fontId="25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9" fontId="0" fillId="0" borderId="13" xfId="0" applyNumberFormat="1" applyBorder="1" applyAlignment="1">
      <alignment/>
    </xf>
    <xf numFmtId="0" fontId="18" fillId="0" borderId="28" xfId="0" applyFont="1" applyFill="1" applyBorder="1" applyAlignment="1">
      <alignment vertical="top" wrapText="1"/>
    </xf>
    <xf numFmtId="4" fontId="22" fillId="0" borderId="21" xfId="0" applyNumberFormat="1" applyFont="1" applyFill="1" applyBorder="1" applyAlignment="1">
      <alignment vertical="top" wrapText="1"/>
    </xf>
    <xf numFmtId="9" fontId="0" fillId="0" borderId="64" xfId="0" applyNumberFormat="1" applyBorder="1" applyAlignment="1">
      <alignment/>
    </xf>
    <xf numFmtId="4" fontId="0" fillId="0" borderId="16" xfId="0" applyNumberFormat="1" applyFont="1" applyBorder="1" applyAlignment="1">
      <alignment wrapText="1"/>
    </xf>
    <xf numFmtId="0" fontId="18" fillId="0" borderId="32" xfId="0" applyFont="1" applyFill="1" applyBorder="1" applyAlignment="1">
      <alignment vertical="top" wrapText="1"/>
    </xf>
    <xf numFmtId="4" fontId="22" fillId="0" borderId="32" xfId="0" applyNumberFormat="1" applyFont="1" applyFill="1" applyBorder="1" applyAlignment="1">
      <alignment vertical="top" wrapText="1"/>
    </xf>
    <xf numFmtId="9" fontId="0" fillId="0" borderId="70" xfId="0" applyNumberFormat="1" applyBorder="1" applyAlignment="1">
      <alignment/>
    </xf>
    <xf numFmtId="4" fontId="22" fillId="0" borderId="19" xfId="0" applyNumberFormat="1" applyFont="1" applyFill="1" applyBorder="1" applyAlignment="1">
      <alignment vertical="top" wrapText="1"/>
    </xf>
    <xf numFmtId="4" fontId="0" fillId="0" borderId="28" xfId="0" applyNumberFormat="1" applyFont="1" applyBorder="1" applyAlignment="1">
      <alignment wrapText="1"/>
    </xf>
    <xf numFmtId="4" fontId="22" fillId="0" borderId="32" xfId="0" applyNumberFormat="1" applyFont="1" applyBorder="1" applyAlignment="1">
      <alignment vertical="top" wrapText="1"/>
    </xf>
    <xf numFmtId="4" fontId="0" fillId="0" borderId="28" xfId="0" applyNumberFormat="1" applyBorder="1" applyAlignment="1">
      <alignment wrapText="1"/>
    </xf>
    <xf numFmtId="0" fontId="18" fillId="0" borderId="28" xfId="0" applyFont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4" fontId="22" fillId="0" borderId="25" xfId="0" applyNumberFormat="1" applyFont="1" applyBorder="1" applyAlignment="1">
      <alignment vertical="top" wrapText="1"/>
    </xf>
    <xf numFmtId="4" fontId="0" fillId="0" borderId="29" xfId="0" applyNumberFormat="1" applyBorder="1" applyAlignment="1">
      <alignment wrapText="1"/>
    </xf>
    <xf numFmtId="0" fontId="0" fillId="0" borderId="33" xfId="0" applyFill="1" applyBorder="1" applyAlignment="1">
      <alignment/>
    </xf>
    <xf numFmtId="4" fontId="22" fillId="0" borderId="19" xfId="0" applyNumberFormat="1" applyFont="1" applyBorder="1" applyAlignment="1">
      <alignment/>
    </xf>
    <xf numFmtId="4" fontId="22" fillId="0" borderId="71" xfId="0" applyNumberFormat="1" applyFont="1" applyBorder="1" applyAlignment="1">
      <alignment/>
    </xf>
    <xf numFmtId="4" fontId="22" fillId="0" borderId="18" xfId="0" applyNumberFormat="1" applyFont="1" applyBorder="1" applyAlignment="1">
      <alignment/>
    </xf>
    <xf numFmtId="4" fontId="22" fillId="0" borderId="72" xfId="0" applyNumberFormat="1" applyFont="1" applyBorder="1" applyAlignment="1">
      <alignment/>
    </xf>
    <xf numFmtId="4" fontId="22" fillId="0" borderId="25" xfId="0" applyNumberFormat="1" applyFont="1" applyFill="1" applyBorder="1" applyAlignment="1">
      <alignment/>
    </xf>
    <xf numFmtId="4" fontId="22" fillId="0" borderId="73" xfId="0" applyNumberFormat="1" applyFont="1" applyBorder="1" applyAlignment="1">
      <alignment/>
    </xf>
    <xf numFmtId="4" fontId="22" fillId="0" borderId="74" xfId="0" applyNumberFormat="1" applyFont="1" applyBorder="1" applyAlignment="1">
      <alignment/>
    </xf>
    <xf numFmtId="4" fontId="22" fillId="0" borderId="22" xfId="0" applyNumberFormat="1" applyFont="1" applyBorder="1" applyAlignment="1">
      <alignment/>
    </xf>
    <xf numFmtId="4" fontId="22" fillId="0" borderId="75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tabSelected="1" zoomScalePageLayoutView="0" workbookViewId="0" topLeftCell="A1">
      <selection activeCell="H57" sqref="H57"/>
    </sheetView>
  </sheetViews>
  <sheetFormatPr defaultColWidth="9.140625" defaultRowHeight="12.75"/>
  <cols>
    <col min="1" max="1" width="13.140625" style="0" customWidth="1"/>
    <col min="2" max="2" width="18.57421875" style="0" customWidth="1"/>
    <col min="3" max="3" width="9.7109375" style="0" customWidth="1"/>
    <col min="4" max="4" width="37.57421875" style="0" customWidth="1"/>
    <col min="5" max="5" width="15.7109375" style="0" customWidth="1"/>
    <col min="6" max="6" width="16.421875" style="5" customWidth="1"/>
    <col min="7" max="7" width="15.140625" style="0" customWidth="1"/>
    <col min="8" max="8" width="40.421875" style="0" customWidth="1"/>
    <col min="9" max="9" width="22.57421875" style="0" customWidth="1"/>
  </cols>
  <sheetData>
    <row r="1" ht="12.75" customHeight="1"/>
    <row r="2" spans="1:8" ht="24" customHeight="1">
      <c r="A2" s="27" t="s">
        <v>59</v>
      </c>
      <c r="B2" s="27"/>
      <c r="C2" s="27"/>
      <c r="D2" s="27"/>
      <c r="E2" s="27"/>
      <c r="G2" s="2"/>
      <c r="H2" s="2"/>
    </row>
    <row r="3" spans="1:8" ht="15">
      <c r="A3" s="151"/>
      <c r="B3" s="152"/>
      <c r="C3" s="152"/>
      <c r="D3" s="152"/>
      <c r="E3" s="152"/>
      <c r="G3" s="2"/>
      <c r="H3" s="2"/>
    </row>
    <row r="4" spans="1:6" ht="13.5" thickBot="1">
      <c r="A4" s="18"/>
      <c r="F4" s="18"/>
    </row>
    <row r="5" spans="1:8" ht="37.5" customHeight="1" thickBot="1">
      <c r="A5" s="11" t="s">
        <v>10</v>
      </c>
      <c r="B5" s="6" t="s">
        <v>0</v>
      </c>
      <c r="C5" s="10" t="s">
        <v>9</v>
      </c>
      <c r="D5" s="7" t="s">
        <v>1</v>
      </c>
      <c r="E5" s="12" t="s">
        <v>6</v>
      </c>
      <c r="F5" s="12" t="s">
        <v>18</v>
      </c>
      <c r="G5" s="12" t="s">
        <v>7</v>
      </c>
      <c r="H5" s="12" t="s">
        <v>8</v>
      </c>
    </row>
    <row r="6" spans="1:8" ht="37.5" customHeight="1">
      <c r="A6" s="13"/>
      <c r="B6" s="21" t="s">
        <v>11</v>
      </c>
      <c r="C6" s="22">
        <v>120420</v>
      </c>
      <c r="D6" s="23" t="s">
        <v>12</v>
      </c>
      <c r="E6" s="19">
        <v>500</v>
      </c>
      <c r="F6" s="148">
        <v>0</v>
      </c>
      <c r="G6" s="32">
        <v>0</v>
      </c>
      <c r="H6" s="34" t="s">
        <v>16</v>
      </c>
    </row>
    <row r="7" spans="1:8" ht="36.75" customHeight="1">
      <c r="A7" s="13"/>
      <c r="B7" s="21" t="s">
        <v>11</v>
      </c>
      <c r="C7" s="24">
        <v>120420</v>
      </c>
      <c r="D7" s="23" t="s">
        <v>13</v>
      </c>
      <c r="E7" s="19">
        <v>300</v>
      </c>
      <c r="F7" s="149">
        <v>0</v>
      </c>
      <c r="G7" s="33">
        <f aca="true" t="shared" si="0" ref="G7:G12">F7/E7</f>
        <v>0</v>
      </c>
      <c r="H7" s="34" t="s">
        <v>16</v>
      </c>
    </row>
    <row r="8" spans="1:8" ht="68.25" customHeight="1">
      <c r="A8" s="13"/>
      <c r="B8" s="21" t="s">
        <v>14</v>
      </c>
      <c r="C8" s="40" t="s">
        <v>15</v>
      </c>
      <c r="D8" s="23" t="s">
        <v>12</v>
      </c>
      <c r="E8" s="19">
        <v>500</v>
      </c>
      <c r="F8" s="149">
        <v>0</v>
      </c>
      <c r="G8" s="39">
        <f t="shared" si="0"/>
        <v>0</v>
      </c>
      <c r="H8" s="35" t="s">
        <v>17</v>
      </c>
    </row>
    <row r="9" spans="1:8" ht="15">
      <c r="A9" s="14"/>
      <c r="B9" s="15"/>
      <c r="C9" s="25"/>
      <c r="D9" s="20" t="s">
        <v>2</v>
      </c>
      <c r="E9" s="38">
        <v>600</v>
      </c>
      <c r="F9" s="149">
        <v>94</v>
      </c>
      <c r="G9" s="30">
        <f t="shared" si="0"/>
        <v>0.15666666666666668</v>
      </c>
      <c r="H9" s="36"/>
    </row>
    <row r="10" spans="1:8" ht="15">
      <c r="A10" s="13"/>
      <c r="B10" s="21"/>
      <c r="C10" s="24"/>
      <c r="D10" s="23" t="s">
        <v>3</v>
      </c>
      <c r="E10" s="19">
        <v>3500</v>
      </c>
      <c r="F10" s="149">
        <v>746</v>
      </c>
      <c r="G10" s="30">
        <f t="shared" si="0"/>
        <v>0.21314285714285713</v>
      </c>
      <c r="H10" s="36"/>
    </row>
    <row r="11" spans="1:8" ht="15.75" thickBot="1">
      <c r="A11" s="13"/>
      <c r="B11" s="21"/>
      <c r="C11" s="26"/>
      <c r="D11" s="23" t="s">
        <v>4</v>
      </c>
      <c r="E11" s="19">
        <v>13502</v>
      </c>
      <c r="F11" s="150">
        <v>2811</v>
      </c>
      <c r="G11" s="31">
        <f t="shared" si="0"/>
        <v>0.20819137905495483</v>
      </c>
      <c r="H11" s="37"/>
    </row>
    <row r="12" spans="1:8" s="1" customFormat="1" ht="16.5" thickBot="1">
      <c r="A12" s="16"/>
      <c r="B12" s="3" t="s">
        <v>5</v>
      </c>
      <c r="C12" s="9"/>
      <c r="D12" s="4"/>
      <c r="E12" s="8">
        <f>SUM(E6:E11)</f>
        <v>18902</v>
      </c>
      <c r="F12" s="61">
        <f>SUM(F6:F11)</f>
        <v>3651</v>
      </c>
      <c r="G12" s="29">
        <f t="shared" si="0"/>
        <v>0.1931541635805735</v>
      </c>
      <c r="H12" s="17"/>
    </row>
    <row r="13" spans="1:6" ht="12.75">
      <c r="A13" s="18"/>
      <c r="F13" s="18"/>
    </row>
    <row r="14" spans="1:6" ht="13.5" thickBot="1">
      <c r="A14" s="18"/>
      <c r="F14" s="18"/>
    </row>
    <row r="15" spans="1:8" ht="32.25" thickBot="1">
      <c r="A15" s="11" t="s">
        <v>19</v>
      </c>
      <c r="B15" s="6" t="s">
        <v>0</v>
      </c>
      <c r="C15" s="10" t="s">
        <v>9</v>
      </c>
      <c r="D15" s="7" t="s">
        <v>1</v>
      </c>
      <c r="E15" s="12" t="s">
        <v>6</v>
      </c>
      <c r="F15" s="12" t="s">
        <v>18</v>
      </c>
      <c r="G15" s="12" t="s">
        <v>7</v>
      </c>
      <c r="H15" s="41" t="s">
        <v>8</v>
      </c>
    </row>
    <row r="16" spans="1:8" ht="42" customHeight="1">
      <c r="A16" s="42"/>
      <c r="B16" s="43" t="s">
        <v>20</v>
      </c>
      <c r="C16" s="44" t="s">
        <v>21</v>
      </c>
      <c r="D16" s="45" t="s">
        <v>22</v>
      </c>
      <c r="E16" s="19">
        <v>500</v>
      </c>
      <c r="F16" s="46">
        <v>0</v>
      </c>
      <c r="G16" s="47">
        <f>F16/E16</f>
        <v>0</v>
      </c>
      <c r="H16" s="48" t="s">
        <v>56</v>
      </c>
    </row>
    <row r="17" spans="1:8" ht="15">
      <c r="A17" s="42"/>
      <c r="B17" s="43" t="s">
        <v>23</v>
      </c>
      <c r="C17" s="49" t="s">
        <v>24</v>
      </c>
      <c r="D17" s="45" t="s">
        <v>25</v>
      </c>
      <c r="E17" s="19">
        <v>150</v>
      </c>
      <c r="F17" s="50">
        <v>153</v>
      </c>
      <c r="G17" s="51">
        <f aca="true" t="shared" si="1" ref="G17:G22">F17/E17</f>
        <v>1.02</v>
      </c>
      <c r="H17" s="52"/>
    </row>
    <row r="18" spans="1:8" ht="26.25">
      <c r="A18" s="42"/>
      <c r="B18" s="43" t="s">
        <v>23</v>
      </c>
      <c r="C18" s="49" t="s">
        <v>24</v>
      </c>
      <c r="D18" s="45" t="s">
        <v>26</v>
      </c>
      <c r="E18" s="19">
        <v>1000</v>
      </c>
      <c r="F18" s="50">
        <v>0</v>
      </c>
      <c r="G18" s="51">
        <f t="shared" si="1"/>
        <v>0</v>
      </c>
      <c r="H18" s="48" t="s">
        <v>27</v>
      </c>
    </row>
    <row r="19" spans="1:8" ht="15">
      <c r="A19" s="14"/>
      <c r="B19" s="15"/>
      <c r="C19" s="53"/>
      <c r="D19" s="54" t="s">
        <v>2</v>
      </c>
      <c r="E19" s="19">
        <v>700</v>
      </c>
      <c r="F19" s="50">
        <v>57</v>
      </c>
      <c r="G19" s="51">
        <f t="shared" si="1"/>
        <v>0.08142857142857143</v>
      </c>
      <c r="H19" s="52"/>
    </row>
    <row r="20" spans="1:8" ht="15">
      <c r="A20" s="42"/>
      <c r="B20" s="43"/>
      <c r="C20" s="55"/>
      <c r="D20" s="45" t="s">
        <v>3</v>
      </c>
      <c r="E20" s="19">
        <v>3149</v>
      </c>
      <c r="F20" s="50">
        <v>289</v>
      </c>
      <c r="G20" s="51">
        <f t="shared" si="1"/>
        <v>0.09177516671959352</v>
      </c>
      <c r="H20" s="52"/>
    </row>
    <row r="21" spans="1:8" ht="15.75" thickBot="1">
      <c r="A21" s="42"/>
      <c r="B21" s="43"/>
      <c r="C21" s="56"/>
      <c r="D21" s="45" t="s">
        <v>4</v>
      </c>
      <c r="E21" s="19">
        <v>16402</v>
      </c>
      <c r="F21" s="57">
        <v>8109</v>
      </c>
      <c r="G21" s="58">
        <f t="shared" si="1"/>
        <v>0.4943909279356176</v>
      </c>
      <c r="H21" s="52"/>
    </row>
    <row r="22" spans="1:8" s="1" customFormat="1" ht="16.5" thickBot="1">
      <c r="A22" s="16"/>
      <c r="B22" s="59" t="s">
        <v>5</v>
      </c>
      <c r="C22" s="60"/>
      <c r="D22" s="4"/>
      <c r="E22" s="8">
        <f>SUM(E16:E21)</f>
        <v>21901</v>
      </c>
      <c r="F22" s="61">
        <f>SUM(F16:F21)</f>
        <v>8608</v>
      </c>
      <c r="G22" s="62">
        <f t="shared" si="1"/>
        <v>0.3930414136340806</v>
      </c>
      <c r="H22" s="17"/>
    </row>
    <row r="23" spans="1:6" ht="12.75">
      <c r="A23" s="18"/>
      <c r="F23" s="18"/>
    </row>
    <row r="24" ht="15" thickBot="1">
      <c r="A24" s="28"/>
    </row>
    <row r="25" spans="1:8" ht="32.25" thickBot="1">
      <c r="A25" s="63" t="s">
        <v>28</v>
      </c>
      <c r="B25" s="64" t="s">
        <v>0</v>
      </c>
      <c r="C25" s="65" t="s">
        <v>9</v>
      </c>
      <c r="D25" s="66" t="s">
        <v>1</v>
      </c>
      <c r="E25" s="67" t="s">
        <v>6</v>
      </c>
      <c r="F25" s="12" t="s">
        <v>18</v>
      </c>
      <c r="G25" s="12" t="s">
        <v>7</v>
      </c>
      <c r="H25" s="68" t="s">
        <v>8</v>
      </c>
    </row>
    <row r="26" spans="1:8" ht="55.5" customHeight="1">
      <c r="A26" s="69"/>
      <c r="B26" s="70" t="s">
        <v>29</v>
      </c>
      <c r="C26" s="71" t="s">
        <v>30</v>
      </c>
      <c r="D26" s="72" t="s">
        <v>31</v>
      </c>
      <c r="E26" s="73">
        <v>4500</v>
      </c>
      <c r="F26" s="74">
        <v>0</v>
      </c>
      <c r="G26" s="75">
        <v>0</v>
      </c>
      <c r="H26" s="76" t="s">
        <v>32</v>
      </c>
    </row>
    <row r="27" spans="1:8" ht="15">
      <c r="A27" s="77"/>
      <c r="B27" s="78"/>
      <c r="C27" s="79"/>
      <c r="D27" s="80" t="s">
        <v>2</v>
      </c>
      <c r="E27" s="81">
        <v>500</v>
      </c>
      <c r="F27" s="82">
        <v>147</v>
      </c>
      <c r="G27" s="33">
        <f>F27/E27</f>
        <v>0.294</v>
      </c>
      <c r="H27" s="83"/>
    </row>
    <row r="28" spans="1:8" ht="15">
      <c r="A28" s="77"/>
      <c r="B28" s="78"/>
      <c r="C28" s="79"/>
      <c r="D28" s="80" t="s">
        <v>3</v>
      </c>
      <c r="E28" s="81">
        <v>3000</v>
      </c>
      <c r="F28" s="82">
        <v>172</v>
      </c>
      <c r="G28" s="33">
        <f>F28/E28</f>
        <v>0.05733333333333333</v>
      </c>
      <c r="H28" s="83"/>
    </row>
    <row r="29" spans="1:8" ht="15.75" thickBot="1">
      <c r="A29" s="77"/>
      <c r="B29" s="84"/>
      <c r="C29" s="85"/>
      <c r="D29" s="86" t="s">
        <v>4</v>
      </c>
      <c r="E29" s="87">
        <v>16028</v>
      </c>
      <c r="F29" s="88">
        <v>4045</v>
      </c>
      <c r="G29" s="89">
        <f>F29/E29</f>
        <v>0.2523708510107312</v>
      </c>
      <c r="H29" s="90"/>
    </row>
    <row r="30" spans="1:8" s="1" customFormat="1" ht="16.5" thickBot="1">
      <c r="A30" s="91"/>
      <c r="B30" s="92" t="s">
        <v>5</v>
      </c>
      <c r="C30" s="93"/>
      <c r="D30" s="94"/>
      <c r="E30" s="95">
        <f>SUM(E26:E29)</f>
        <v>24028</v>
      </c>
      <c r="F30" s="96">
        <f>SUM(F26:F29)</f>
        <v>4364</v>
      </c>
      <c r="G30" s="97">
        <f>F30/E30</f>
        <v>0.1816214416514067</v>
      </c>
      <c r="H30" s="98"/>
    </row>
    <row r="31" spans="1:6" ht="14.25">
      <c r="A31" s="28"/>
      <c r="F31" s="18"/>
    </row>
    <row r="32" ht="13.5" thickBot="1"/>
    <row r="33" spans="1:8" ht="33" customHeight="1" thickBot="1">
      <c r="A33" s="99" t="s">
        <v>33</v>
      </c>
      <c r="B33" s="6" t="s">
        <v>0</v>
      </c>
      <c r="C33" s="10" t="s">
        <v>9</v>
      </c>
      <c r="D33" s="7" t="s">
        <v>1</v>
      </c>
      <c r="E33" s="100" t="s">
        <v>6</v>
      </c>
      <c r="F33" s="12" t="s">
        <v>18</v>
      </c>
      <c r="G33" s="101" t="s">
        <v>7</v>
      </c>
      <c r="H33" s="12" t="s">
        <v>8</v>
      </c>
    </row>
    <row r="34" spans="1:8" ht="27.75" customHeight="1">
      <c r="A34" s="102"/>
      <c r="B34" s="15" t="s">
        <v>34</v>
      </c>
      <c r="C34" s="103">
        <v>120445</v>
      </c>
      <c r="D34" s="104" t="s">
        <v>35</v>
      </c>
      <c r="E34" s="105">
        <v>700</v>
      </c>
      <c r="F34" s="147">
        <v>0</v>
      </c>
      <c r="G34" s="106">
        <f aca="true" t="shared" si="2" ref="G34:G41">SUM(F34/E34)</f>
        <v>0</v>
      </c>
      <c r="H34" s="48" t="s">
        <v>57</v>
      </c>
    </row>
    <row r="35" spans="1:8" ht="26.25" customHeight="1">
      <c r="A35" s="102"/>
      <c r="B35" s="15" t="s">
        <v>36</v>
      </c>
      <c r="C35" s="107">
        <v>120241</v>
      </c>
      <c r="D35" s="104" t="s">
        <v>37</v>
      </c>
      <c r="E35" s="105">
        <v>3000</v>
      </c>
      <c r="F35" s="144">
        <v>0</v>
      </c>
      <c r="G35" s="30">
        <f t="shared" si="2"/>
        <v>0</v>
      </c>
      <c r="H35" s="48" t="s">
        <v>57</v>
      </c>
    </row>
    <row r="36" spans="1:8" ht="27.75" customHeight="1">
      <c r="A36" s="108"/>
      <c r="B36" s="15" t="s">
        <v>38</v>
      </c>
      <c r="C36" s="107">
        <v>122330</v>
      </c>
      <c r="D36" s="104" t="s">
        <v>35</v>
      </c>
      <c r="E36" s="109">
        <v>350</v>
      </c>
      <c r="F36" s="144">
        <v>0</v>
      </c>
      <c r="G36" s="30">
        <f t="shared" si="2"/>
        <v>0</v>
      </c>
      <c r="H36" s="48" t="s">
        <v>57</v>
      </c>
    </row>
    <row r="37" spans="1:8" ht="26.25" customHeight="1">
      <c r="A37" s="108"/>
      <c r="B37" s="15" t="s">
        <v>39</v>
      </c>
      <c r="C37" s="107">
        <v>121498</v>
      </c>
      <c r="D37" s="104" t="s">
        <v>37</v>
      </c>
      <c r="E37" s="109">
        <v>2550</v>
      </c>
      <c r="F37" s="144">
        <v>0</v>
      </c>
      <c r="G37" s="30">
        <f t="shared" si="2"/>
        <v>0</v>
      </c>
      <c r="H37" s="48" t="s">
        <v>57</v>
      </c>
    </row>
    <row r="38" spans="1:8" ht="30.75" customHeight="1">
      <c r="A38" s="108"/>
      <c r="B38" s="15" t="s">
        <v>40</v>
      </c>
      <c r="C38" s="107">
        <v>120359</v>
      </c>
      <c r="D38" s="110" t="s">
        <v>26</v>
      </c>
      <c r="E38" s="109">
        <v>750</v>
      </c>
      <c r="F38" s="144">
        <v>0</v>
      </c>
      <c r="G38" s="30">
        <f t="shared" si="2"/>
        <v>0</v>
      </c>
      <c r="H38" s="48" t="s">
        <v>57</v>
      </c>
    </row>
    <row r="39" spans="1:8" ht="25.5" customHeight="1">
      <c r="A39" s="108"/>
      <c r="B39" s="111" t="s">
        <v>41</v>
      </c>
      <c r="C39" s="112">
        <v>120060</v>
      </c>
      <c r="D39" s="104" t="s">
        <v>42</v>
      </c>
      <c r="E39" s="109">
        <v>1000</v>
      </c>
      <c r="F39" s="144">
        <v>281</v>
      </c>
      <c r="G39" s="30">
        <f t="shared" si="2"/>
        <v>0.281</v>
      </c>
      <c r="H39" s="113" t="s">
        <v>58</v>
      </c>
    </row>
    <row r="40" spans="1:8" ht="15" customHeight="1">
      <c r="A40" s="108"/>
      <c r="B40" s="15"/>
      <c r="C40" s="107"/>
      <c r="D40" s="110" t="s">
        <v>2</v>
      </c>
      <c r="E40" s="109">
        <v>550</v>
      </c>
      <c r="F40" s="144">
        <v>180</v>
      </c>
      <c r="G40" s="30">
        <f t="shared" si="2"/>
        <v>0.32727272727272727</v>
      </c>
      <c r="H40" s="114"/>
    </row>
    <row r="41" spans="1:8" ht="15" customHeight="1">
      <c r="A41" s="115"/>
      <c r="B41" s="111"/>
      <c r="C41" s="112"/>
      <c r="D41" s="110" t="s">
        <v>3</v>
      </c>
      <c r="E41" s="116">
        <v>3300</v>
      </c>
      <c r="F41" s="144">
        <v>668</v>
      </c>
      <c r="G41" s="30">
        <f t="shared" si="2"/>
        <v>0.20242424242424242</v>
      </c>
      <c r="H41" s="114"/>
    </row>
    <row r="42" spans="1:8" ht="15" customHeight="1" thickBot="1">
      <c r="A42" s="117"/>
      <c r="B42" s="118"/>
      <c r="C42" s="119"/>
      <c r="D42" s="120" t="s">
        <v>4</v>
      </c>
      <c r="E42" s="121">
        <v>11340</v>
      </c>
      <c r="F42" s="145">
        <v>3610</v>
      </c>
      <c r="G42" s="31">
        <f>SUM(F42/E42)</f>
        <v>0.318342151675485</v>
      </c>
      <c r="H42" s="122"/>
    </row>
    <row r="43" spans="1:8" s="1" customFormat="1" ht="17.25" customHeight="1" thickBot="1">
      <c r="A43" s="123"/>
      <c r="B43" s="3" t="s">
        <v>5</v>
      </c>
      <c r="C43" s="9"/>
      <c r="D43" s="4"/>
      <c r="E43" s="8">
        <f>SUM(E34:E42)</f>
        <v>23540</v>
      </c>
      <c r="F43" s="146">
        <f>SUM(F34:F42)</f>
        <v>4739</v>
      </c>
      <c r="G43" s="29">
        <f>SUM(F43/E43)</f>
        <v>0.20131690739167374</v>
      </c>
      <c r="H43" s="124"/>
    </row>
    <row r="44" spans="1:6" ht="12.75">
      <c r="A44" s="18"/>
      <c r="F44" s="18"/>
    </row>
    <row r="45" ht="13.5" thickBot="1"/>
    <row r="46" spans="1:8" ht="32.25" thickBot="1">
      <c r="A46" s="11" t="s">
        <v>43</v>
      </c>
      <c r="B46" s="6" t="s">
        <v>0</v>
      </c>
      <c r="C46" s="10" t="s">
        <v>9</v>
      </c>
      <c r="D46" s="7" t="s">
        <v>1</v>
      </c>
      <c r="E46" s="12" t="s">
        <v>6</v>
      </c>
      <c r="F46" s="12" t="s">
        <v>18</v>
      </c>
      <c r="G46" s="12" t="s">
        <v>7</v>
      </c>
      <c r="H46" s="41" t="s">
        <v>8</v>
      </c>
    </row>
    <row r="47" spans="1:8" ht="39">
      <c r="A47" s="13"/>
      <c r="B47" s="126" t="s">
        <v>44</v>
      </c>
      <c r="C47" s="44" t="s">
        <v>45</v>
      </c>
      <c r="D47" s="110" t="s">
        <v>26</v>
      </c>
      <c r="E47" s="127">
        <v>1500</v>
      </c>
      <c r="F47" s="142">
        <v>0</v>
      </c>
      <c r="G47" s="128">
        <f aca="true" t="shared" si="3" ref="G47:G52">SUM(F47/E47)</f>
        <v>0</v>
      </c>
      <c r="H47" s="129" t="s">
        <v>46</v>
      </c>
    </row>
    <row r="48" spans="1:8" ht="15">
      <c r="A48" s="13"/>
      <c r="B48" s="126" t="s">
        <v>47</v>
      </c>
      <c r="C48" s="130">
        <v>120584</v>
      </c>
      <c r="D48" s="110" t="s">
        <v>48</v>
      </c>
      <c r="E48" s="131">
        <v>3000</v>
      </c>
      <c r="F48" s="143">
        <v>0</v>
      </c>
      <c r="G48" s="132">
        <f t="shared" si="3"/>
        <v>0</v>
      </c>
      <c r="H48" s="129" t="s">
        <v>49</v>
      </c>
    </row>
    <row r="49" spans="1:8" ht="25.5">
      <c r="A49" s="13"/>
      <c r="B49" s="111" t="s">
        <v>50</v>
      </c>
      <c r="C49" s="130">
        <v>121790</v>
      </c>
      <c r="D49" s="110" t="s">
        <v>51</v>
      </c>
      <c r="E49" s="131">
        <v>1200</v>
      </c>
      <c r="F49" s="143">
        <v>0</v>
      </c>
      <c r="G49" s="132">
        <f t="shared" si="3"/>
        <v>0</v>
      </c>
      <c r="H49" s="129" t="s">
        <v>49</v>
      </c>
    </row>
    <row r="50" spans="1:8" ht="15">
      <c r="A50" s="13"/>
      <c r="B50" s="111" t="s">
        <v>52</v>
      </c>
      <c r="C50" s="49" t="s">
        <v>53</v>
      </c>
      <c r="D50" s="110" t="s">
        <v>54</v>
      </c>
      <c r="E50" s="131">
        <v>1500</v>
      </c>
      <c r="F50" s="133">
        <v>1406</v>
      </c>
      <c r="G50" s="132">
        <f t="shared" si="3"/>
        <v>0.9373333333333334</v>
      </c>
      <c r="H50" s="134" t="s">
        <v>55</v>
      </c>
    </row>
    <row r="51" spans="1:8" ht="15">
      <c r="A51" s="14"/>
      <c r="B51" s="15"/>
      <c r="C51" s="53"/>
      <c r="D51" s="110" t="s">
        <v>2</v>
      </c>
      <c r="E51" s="135">
        <v>700</v>
      </c>
      <c r="F51" s="133">
        <v>309</v>
      </c>
      <c r="G51" s="132">
        <f t="shared" si="3"/>
        <v>0.44142857142857145</v>
      </c>
      <c r="H51" s="136"/>
    </row>
    <row r="52" spans="1:8" ht="15">
      <c r="A52" s="13"/>
      <c r="B52" s="126"/>
      <c r="C52" s="130"/>
      <c r="D52" s="110" t="s">
        <v>3</v>
      </c>
      <c r="E52" s="131">
        <v>2500</v>
      </c>
      <c r="F52" s="133">
        <v>0</v>
      </c>
      <c r="G52" s="132">
        <f t="shared" si="3"/>
        <v>0</v>
      </c>
      <c r="H52" s="136"/>
    </row>
    <row r="53" spans="1:8" ht="15.75" thickBot="1">
      <c r="A53" s="14"/>
      <c r="B53" s="137"/>
      <c r="C53" s="138"/>
      <c r="D53" s="104" t="s">
        <v>4</v>
      </c>
      <c r="E53" s="139">
        <v>9500</v>
      </c>
      <c r="F53" s="133">
        <v>4593</v>
      </c>
      <c r="G53" s="31">
        <f>SUM(F53/E53)</f>
        <v>0.48347368421052633</v>
      </c>
      <c r="H53" s="140"/>
    </row>
    <row r="54" spans="1:8" s="1" customFormat="1" ht="16.5" customHeight="1" thickBot="1">
      <c r="A54" s="16"/>
      <c r="B54" s="3" t="s">
        <v>5</v>
      </c>
      <c r="C54" s="9"/>
      <c r="D54" s="4"/>
      <c r="E54" s="8">
        <f>SUM(E47:E53)</f>
        <v>19900</v>
      </c>
      <c r="F54" s="8">
        <f>SUM(F47:F53)</f>
        <v>6308</v>
      </c>
      <c r="G54" s="125">
        <f>SUM(F54/E54)</f>
        <v>0.31698492462311556</v>
      </c>
      <c r="H54" s="141"/>
    </row>
    <row r="55" spans="1:6" ht="12.75">
      <c r="A55" s="18"/>
      <c r="F55" s="18"/>
    </row>
  </sheetData>
  <sheetProtection/>
  <mergeCells count="1">
    <mergeCell ref="A3:E3"/>
  </mergeCells>
  <printOptions/>
  <pageMargins left="0" right="0" top="0.3937007874015748" bottom="0.1968503937007874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Verdánová</dc:creator>
  <cp:keywords/>
  <dc:description/>
  <cp:lastModifiedBy>Mazancova Michaela</cp:lastModifiedBy>
  <cp:lastPrinted>2013-10-14T11:13:44Z</cp:lastPrinted>
  <dcterms:created xsi:type="dcterms:W3CDTF">2012-11-26T13:39:25Z</dcterms:created>
  <dcterms:modified xsi:type="dcterms:W3CDTF">2013-11-18T08:51:20Z</dcterms:modified>
  <cp:category/>
  <cp:version/>
  <cp:contentType/>
  <cp:contentStatus/>
</cp:coreProperties>
</file>